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Children's Services\Child Care Operator Appendices and Submission Forms\"/>
    </mc:Choice>
  </mc:AlternateContent>
  <workbookProtection lockStructure="1"/>
  <bookViews>
    <workbookView xWindow="0" yWindow="0" windowWidth="20160" windowHeight="8196" activeTab="1"/>
  </bookViews>
  <sheets>
    <sheet name="Instructions" sheetId="4" r:id="rId1"/>
    <sheet name="Application Template" sheetId="5" r:id="rId2"/>
  </sheets>
  <definedNames>
    <definedName name="_xlnm._FilterDatabase" localSheetId="1" hidden="1">'Application Template'!$A$43:$A$143</definedName>
    <definedName name="_xlnm.Print_Area" localSheetId="1">'Application Template'!$A$1:$R$174</definedName>
    <definedName name="_xlnm.Print_Area" localSheetId="0">Instructions!$A$1:$M$226</definedName>
  </definedNames>
  <calcPr calcId="162913"/>
</workbook>
</file>

<file path=xl/calcChain.xml><?xml version="1.0" encoding="utf-8"?>
<calcChain xmlns="http://schemas.openxmlformats.org/spreadsheetml/2006/main">
  <c r="L46" i="5" l="1"/>
  <c r="L45" i="5" l="1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44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W143" i="5" l="1"/>
  <c r="O143" i="5"/>
  <c r="Y143" i="5"/>
  <c r="X143" i="5"/>
  <c r="A143" i="5"/>
  <c r="X142" i="5"/>
  <c r="W142" i="5"/>
  <c r="O142" i="5"/>
  <c r="Y142" i="5"/>
  <c r="A142" i="5"/>
  <c r="X141" i="5"/>
  <c r="W141" i="5"/>
  <c r="O141" i="5"/>
  <c r="A141" i="5"/>
  <c r="W140" i="5"/>
  <c r="O140" i="5"/>
  <c r="X140" i="5"/>
  <c r="A140" i="5"/>
  <c r="Y139" i="5"/>
  <c r="X139" i="5"/>
  <c r="W139" i="5"/>
  <c r="O139" i="5"/>
  <c r="A139" i="5"/>
  <c r="Y138" i="5"/>
  <c r="X138" i="5"/>
  <c r="W138" i="5"/>
  <c r="O138" i="5"/>
  <c r="A138" i="5"/>
  <c r="X137" i="5"/>
  <c r="W137" i="5"/>
  <c r="O137" i="5"/>
  <c r="A137" i="5"/>
  <c r="W136" i="5"/>
  <c r="O136" i="5"/>
  <c r="P136" i="5"/>
  <c r="X136" i="5"/>
  <c r="A136" i="5"/>
  <c r="W135" i="5"/>
  <c r="O135" i="5"/>
  <c r="X135" i="5"/>
  <c r="A135" i="5"/>
  <c r="X134" i="5"/>
  <c r="W134" i="5"/>
  <c r="O134" i="5"/>
  <c r="A134" i="5"/>
  <c r="X133" i="5"/>
  <c r="W133" i="5"/>
  <c r="O133" i="5"/>
  <c r="P133" i="5"/>
  <c r="A133" i="5"/>
  <c r="W132" i="5"/>
  <c r="O132" i="5"/>
  <c r="P132" i="5"/>
  <c r="X132" i="5"/>
  <c r="A132" i="5"/>
  <c r="Y131" i="5"/>
  <c r="W131" i="5"/>
  <c r="O131" i="5"/>
  <c r="X131" i="5"/>
  <c r="A131" i="5"/>
  <c r="Y130" i="5"/>
  <c r="X130" i="5"/>
  <c r="W130" i="5"/>
  <c r="O130" i="5"/>
  <c r="A130" i="5"/>
  <c r="X129" i="5"/>
  <c r="W129" i="5"/>
  <c r="O129" i="5"/>
  <c r="Y129" i="5"/>
  <c r="A129" i="5"/>
  <c r="Y128" i="5"/>
  <c r="W128" i="5"/>
  <c r="O128" i="5"/>
  <c r="X128" i="5"/>
  <c r="A128" i="5"/>
  <c r="Y127" i="5"/>
  <c r="X127" i="5"/>
  <c r="W127" i="5"/>
  <c r="O127" i="5"/>
  <c r="A127" i="5"/>
  <c r="Y126" i="5"/>
  <c r="W126" i="5"/>
  <c r="O126" i="5"/>
  <c r="X126" i="5"/>
  <c r="A126" i="5"/>
  <c r="X125" i="5"/>
  <c r="W125" i="5"/>
  <c r="O125" i="5"/>
  <c r="A125" i="5"/>
  <c r="W124" i="5"/>
  <c r="O124" i="5"/>
  <c r="P124" i="5"/>
  <c r="X124" i="5"/>
  <c r="A124" i="5"/>
  <c r="W123" i="5"/>
  <c r="O123" i="5"/>
  <c r="P123" i="5"/>
  <c r="X123" i="5"/>
  <c r="A123" i="5"/>
  <c r="Y122" i="5"/>
  <c r="X122" i="5"/>
  <c r="W122" i="5"/>
  <c r="O122" i="5"/>
  <c r="A122" i="5"/>
  <c r="X121" i="5"/>
  <c r="W121" i="5"/>
  <c r="O121" i="5"/>
  <c r="A121" i="5"/>
  <c r="Y120" i="5"/>
  <c r="W120" i="5"/>
  <c r="O120" i="5"/>
  <c r="X120" i="5"/>
  <c r="A120" i="5"/>
  <c r="X119" i="5"/>
  <c r="W119" i="5"/>
  <c r="O119" i="5"/>
  <c r="A119" i="5"/>
  <c r="W118" i="5"/>
  <c r="O118" i="5"/>
  <c r="X118" i="5"/>
  <c r="A118" i="5"/>
  <c r="X117" i="5"/>
  <c r="W117" i="5"/>
  <c r="O117" i="5"/>
  <c r="A117" i="5"/>
  <c r="W116" i="5"/>
  <c r="O116" i="5"/>
  <c r="P116" i="5"/>
  <c r="X116" i="5"/>
  <c r="A116" i="5"/>
  <c r="W115" i="5"/>
  <c r="O115" i="5"/>
  <c r="P115" i="5"/>
  <c r="X115" i="5"/>
  <c r="A115" i="5"/>
  <c r="X114" i="5"/>
  <c r="W114" i="5"/>
  <c r="O114" i="5"/>
  <c r="A114" i="5"/>
  <c r="X113" i="5"/>
  <c r="W113" i="5"/>
  <c r="O113" i="5"/>
  <c r="Y113" i="5"/>
  <c r="A113" i="5"/>
  <c r="W112" i="5"/>
  <c r="O112" i="5"/>
  <c r="X112" i="5"/>
  <c r="A112" i="5"/>
  <c r="X111" i="5"/>
  <c r="W111" i="5"/>
  <c r="O111" i="5"/>
  <c r="A111" i="5"/>
  <c r="W110" i="5"/>
  <c r="O110" i="5"/>
  <c r="X110" i="5"/>
  <c r="A110" i="5"/>
  <c r="X109" i="5"/>
  <c r="W109" i="5"/>
  <c r="O109" i="5"/>
  <c r="A109" i="5"/>
  <c r="W108" i="5"/>
  <c r="O108" i="5"/>
  <c r="P108" i="5"/>
  <c r="X108" i="5"/>
  <c r="A108" i="5"/>
  <c r="W107" i="5"/>
  <c r="O107" i="5"/>
  <c r="P107" i="5"/>
  <c r="X107" i="5"/>
  <c r="A107" i="5"/>
  <c r="Y106" i="5"/>
  <c r="X106" i="5"/>
  <c r="W106" i="5"/>
  <c r="O106" i="5"/>
  <c r="A106" i="5"/>
  <c r="X105" i="5"/>
  <c r="W105" i="5"/>
  <c r="O105" i="5"/>
  <c r="P105" i="5"/>
  <c r="A105" i="5"/>
  <c r="Y104" i="5"/>
  <c r="W104" i="5"/>
  <c r="O104" i="5"/>
  <c r="X104" i="5"/>
  <c r="A104" i="5"/>
  <c r="Y103" i="5"/>
  <c r="X103" i="5"/>
  <c r="W103" i="5"/>
  <c r="O103" i="5"/>
  <c r="A103" i="5"/>
  <c r="Y102" i="5"/>
  <c r="W102" i="5"/>
  <c r="O102" i="5"/>
  <c r="X102" i="5"/>
  <c r="A102" i="5"/>
  <c r="X101" i="5"/>
  <c r="W101" i="5"/>
  <c r="O101" i="5"/>
  <c r="A101" i="5"/>
  <c r="W100" i="5"/>
  <c r="O100" i="5"/>
  <c r="P100" i="5"/>
  <c r="X100" i="5"/>
  <c r="A100" i="5"/>
  <c r="W99" i="5"/>
  <c r="O99" i="5"/>
  <c r="P99" i="5"/>
  <c r="X99" i="5"/>
  <c r="A99" i="5"/>
  <c r="Y98" i="5"/>
  <c r="X98" i="5"/>
  <c r="W98" i="5"/>
  <c r="P98" i="5"/>
  <c r="O98" i="5"/>
  <c r="A98" i="5"/>
  <c r="X97" i="5"/>
  <c r="W97" i="5"/>
  <c r="O97" i="5"/>
  <c r="P97" i="5"/>
  <c r="A97" i="5"/>
  <c r="Y96" i="5"/>
  <c r="W96" i="5"/>
  <c r="O96" i="5"/>
  <c r="X96" i="5"/>
  <c r="A96" i="5"/>
  <c r="Y95" i="5"/>
  <c r="X95" i="5"/>
  <c r="W95" i="5"/>
  <c r="P95" i="5"/>
  <c r="O95" i="5"/>
  <c r="A95" i="5"/>
  <c r="Y94" i="5"/>
  <c r="W94" i="5"/>
  <c r="P94" i="5"/>
  <c r="O94" i="5"/>
  <c r="Q94" i="5" s="1"/>
  <c r="X94" i="5"/>
  <c r="A94" i="5"/>
  <c r="X93" i="5"/>
  <c r="W93" i="5"/>
  <c r="O93" i="5"/>
  <c r="P93" i="5"/>
  <c r="A93" i="5"/>
  <c r="Y92" i="5"/>
  <c r="W92" i="5"/>
  <c r="O92" i="5"/>
  <c r="X92" i="5"/>
  <c r="A92" i="5"/>
  <c r="W91" i="5"/>
  <c r="O91" i="5"/>
  <c r="Y91" i="5"/>
  <c r="X91" i="5"/>
  <c r="A91" i="5"/>
  <c r="Y90" i="5"/>
  <c r="X90" i="5"/>
  <c r="W90" i="5"/>
  <c r="P90" i="5"/>
  <c r="O90" i="5"/>
  <c r="A90" i="5"/>
  <c r="X89" i="5"/>
  <c r="W89" i="5"/>
  <c r="O89" i="5"/>
  <c r="A89" i="5"/>
  <c r="W88" i="5"/>
  <c r="P88" i="5"/>
  <c r="O88" i="5"/>
  <c r="Y88" i="5"/>
  <c r="X88" i="5"/>
  <c r="A88" i="5"/>
  <c r="X87" i="5"/>
  <c r="W87" i="5"/>
  <c r="O87" i="5"/>
  <c r="A87" i="5"/>
  <c r="W86" i="5"/>
  <c r="O86" i="5"/>
  <c r="X86" i="5"/>
  <c r="A86" i="5"/>
  <c r="X85" i="5"/>
  <c r="W85" i="5"/>
  <c r="O85" i="5"/>
  <c r="A85" i="5"/>
  <c r="Y84" i="5"/>
  <c r="W84" i="5"/>
  <c r="O84" i="5"/>
  <c r="X84" i="5"/>
  <c r="A84" i="5"/>
  <c r="W83" i="5"/>
  <c r="O83" i="5"/>
  <c r="Y83" i="5"/>
  <c r="X83" i="5"/>
  <c r="A83" i="5"/>
  <c r="X82" i="5"/>
  <c r="W82" i="5"/>
  <c r="O82" i="5"/>
  <c r="A82" i="5"/>
  <c r="X81" i="5"/>
  <c r="W81" i="5"/>
  <c r="O81" i="5"/>
  <c r="A81" i="5"/>
  <c r="W80" i="5"/>
  <c r="P80" i="5"/>
  <c r="O80" i="5"/>
  <c r="X80" i="5"/>
  <c r="A80" i="5"/>
  <c r="Y79" i="5"/>
  <c r="X79" i="5"/>
  <c r="W79" i="5"/>
  <c r="O79" i="5"/>
  <c r="A79" i="5"/>
  <c r="P78" i="5"/>
  <c r="W78" i="5"/>
  <c r="O78" i="5"/>
  <c r="X78" i="5"/>
  <c r="A78" i="5"/>
  <c r="X77" i="5"/>
  <c r="W77" i="5"/>
  <c r="O77" i="5"/>
  <c r="A77" i="5"/>
  <c r="Y76" i="5"/>
  <c r="W76" i="5"/>
  <c r="P76" i="5"/>
  <c r="O76" i="5"/>
  <c r="X76" i="5"/>
  <c r="A76" i="5"/>
  <c r="X75" i="5"/>
  <c r="W75" i="5"/>
  <c r="O75" i="5"/>
  <c r="A75" i="5"/>
  <c r="W74" i="5"/>
  <c r="O74" i="5"/>
  <c r="X74" i="5"/>
  <c r="A74" i="5"/>
  <c r="X73" i="5"/>
  <c r="W73" i="5"/>
  <c r="O73" i="5"/>
  <c r="A73" i="5"/>
  <c r="X72" i="5"/>
  <c r="W72" i="5"/>
  <c r="O72" i="5"/>
  <c r="A72" i="5"/>
  <c r="X71" i="5"/>
  <c r="W71" i="5"/>
  <c r="O71" i="5"/>
  <c r="A71" i="5"/>
  <c r="Y70" i="5"/>
  <c r="W70" i="5"/>
  <c r="P70" i="5"/>
  <c r="O70" i="5"/>
  <c r="N70" i="5" s="1"/>
  <c r="Z70" i="5" s="1"/>
  <c r="X70" i="5"/>
  <c r="A70" i="5"/>
  <c r="Y69" i="5"/>
  <c r="X69" i="5"/>
  <c r="W69" i="5"/>
  <c r="O69" i="5"/>
  <c r="A69" i="5"/>
  <c r="Y68" i="5"/>
  <c r="X68" i="5"/>
  <c r="W68" i="5"/>
  <c r="O68" i="5"/>
  <c r="A68" i="5"/>
  <c r="X67" i="5"/>
  <c r="W67" i="5"/>
  <c r="O67" i="5"/>
  <c r="P67" i="5"/>
  <c r="A67" i="5"/>
  <c r="Y66" i="5"/>
  <c r="W66" i="5"/>
  <c r="O66" i="5"/>
  <c r="X66" i="5"/>
  <c r="A66" i="5"/>
  <c r="Y65" i="5"/>
  <c r="X65" i="5"/>
  <c r="W65" i="5"/>
  <c r="O65" i="5"/>
  <c r="A65" i="5"/>
  <c r="Y64" i="5"/>
  <c r="X64" i="5"/>
  <c r="W64" i="5"/>
  <c r="O64" i="5"/>
  <c r="A64" i="5"/>
  <c r="X63" i="5"/>
  <c r="W63" i="5"/>
  <c r="O63" i="5"/>
  <c r="A63" i="5"/>
  <c r="P62" i="5"/>
  <c r="W62" i="5"/>
  <c r="O62" i="5"/>
  <c r="X62" i="5"/>
  <c r="A62" i="5"/>
  <c r="Y61" i="5"/>
  <c r="X61" i="5"/>
  <c r="W61" i="5"/>
  <c r="P61" i="5"/>
  <c r="O61" i="5"/>
  <c r="A61" i="5"/>
  <c r="Y60" i="5"/>
  <c r="X60" i="5"/>
  <c r="W60" i="5"/>
  <c r="P60" i="5"/>
  <c r="O60" i="5"/>
  <c r="A60" i="5"/>
  <c r="X59" i="5"/>
  <c r="W59" i="5"/>
  <c r="O59" i="5"/>
  <c r="A59" i="5"/>
  <c r="W58" i="5"/>
  <c r="O58" i="5"/>
  <c r="X58" i="5"/>
  <c r="A58" i="5"/>
  <c r="X57" i="5"/>
  <c r="W57" i="5"/>
  <c r="O57" i="5"/>
  <c r="A57" i="5"/>
  <c r="W56" i="5"/>
  <c r="O56" i="5"/>
  <c r="P56" i="5"/>
  <c r="X56" i="5"/>
  <c r="A56" i="5"/>
  <c r="W55" i="5"/>
  <c r="O55" i="5"/>
  <c r="Y55" i="5"/>
  <c r="X55" i="5"/>
  <c r="A55" i="5"/>
  <c r="W54" i="5"/>
  <c r="X54" i="5"/>
  <c r="A54" i="5"/>
  <c r="W53" i="5"/>
  <c r="X53" i="5"/>
  <c r="A53" i="5"/>
  <c r="X52" i="5"/>
  <c r="W52" i="5"/>
  <c r="O52" i="5"/>
  <c r="A52" i="5"/>
  <c r="W51" i="5"/>
  <c r="O51" i="5"/>
  <c r="X51" i="5"/>
  <c r="A51" i="5"/>
  <c r="W50" i="5"/>
  <c r="O50" i="5"/>
  <c r="Y50" i="5"/>
  <c r="X50" i="5"/>
  <c r="A50" i="5"/>
  <c r="W49" i="5"/>
  <c r="Y49" i="5"/>
  <c r="X49" i="5"/>
  <c r="A49" i="5"/>
  <c r="W48" i="5"/>
  <c r="Y48" i="5"/>
  <c r="X48" i="5"/>
  <c r="A48" i="5"/>
  <c r="W47" i="5"/>
  <c r="Y47" i="5"/>
  <c r="X47" i="5"/>
  <c r="A47" i="5"/>
  <c r="W46" i="5"/>
  <c r="X46" i="5"/>
  <c r="A46" i="5"/>
  <c r="W45" i="5"/>
  <c r="O45" i="5"/>
  <c r="X45" i="5"/>
  <c r="A45" i="5"/>
  <c r="W44" i="5"/>
  <c r="Y44" i="5"/>
  <c r="X44" i="5"/>
  <c r="A44" i="5"/>
  <c r="O54" i="5"/>
  <c r="P52" i="5"/>
  <c r="O46" i="5"/>
  <c r="P46" i="5" s="1"/>
  <c r="Y46" i="5"/>
  <c r="Y105" i="5"/>
  <c r="P113" i="5"/>
  <c r="N113" i="5" s="1"/>
  <c r="Z113" i="5" s="1"/>
  <c r="P45" i="5"/>
  <c r="P81" i="5"/>
  <c r="Q81" i="5" s="1"/>
  <c r="P89" i="5"/>
  <c r="Q89" i="5" s="1"/>
  <c r="N95" i="5"/>
  <c r="Z95" i="5" s="1"/>
  <c r="Y121" i="5"/>
  <c r="P121" i="5"/>
  <c r="Y51" i="5"/>
  <c r="Y59" i="5"/>
  <c r="P59" i="5"/>
  <c r="Y63" i="5"/>
  <c r="P63" i="5"/>
  <c r="N63" i="5" s="1"/>
  <c r="Z63" i="5" s="1"/>
  <c r="Y67" i="5"/>
  <c r="Y71" i="5"/>
  <c r="P71" i="5"/>
  <c r="N71" i="5" s="1"/>
  <c r="Z71" i="5" s="1"/>
  <c r="Y75" i="5"/>
  <c r="P75" i="5"/>
  <c r="Q80" i="5"/>
  <c r="P129" i="5"/>
  <c r="Y77" i="5"/>
  <c r="P77" i="5"/>
  <c r="P83" i="5"/>
  <c r="Y99" i="5"/>
  <c r="Y101" i="5"/>
  <c r="P101" i="5"/>
  <c r="Y107" i="5"/>
  <c r="Y109" i="5"/>
  <c r="P109" i="5"/>
  <c r="Y117" i="5"/>
  <c r="P117" i="5"/>
  <c r="Y123" i="5"/>
  <c r="Y125" i="5"/>
  <c r="P125" i="5"/>
  <c r="Y137" i="5"/>
  <c r="P137" i="5"/>
  <c r="Y85" i="5"/>
  <c r="P85" i="5"/>
  <c r="Y93" i="5"/>
  <c r="Y81" i="5"/>
  <c r="Y89" i="5"/>
  <c r="Y100" i="5"/>
  <c r="N101" i="5"/>
  <c r="Z101" i="5" s="1"/>
  <c r="Y108" i="5"/>
  <c r="Y116" i="5"/>
  <c r="Y124" i="5"/>
  <c r="Y136" i="5"/>
  <c r="Y141" i="5"/>
  <c r="P141" i="5"/>
  <c r="Q141" i="5" s="1"/>
  <c r="Q98" i="5"/>
  <c r="Y133" i="5"/>
  <c r="Q63" i="5"/>
  <c r="N141" i="5"/>
  <c r="Z141" i="5" s="1"/>
  <c r="Q113" i="5"/>
  <c r="Q61" i="5" l="1"/>
  <c r="N88" i="5"/>
  <c r="Z88" i="5" s="1"/>
  <c r="N123" i="5"/>
  <c r="Z123" i="5" s="1"/>
  <c r="N89" i="5"/>
  <c r="Z89" i="5" s="1"/>
  <c r="N52" i="5"/>
  <c r="Z52" i="5" s="1"/>
  <c r="Q78" i="5"/>
  <c r="Q83" i="5"/>
  <c r="N85" i="5"/>
  <c r="Z85" i="5" s="1"/>
  <c r="N99" i="5"/>
  <c r="Z99" i="5" s="1"/>
  <c r="N108" i="5"/>
  <c r="Z108" i="5" s="1"/>
  <c r="N129" i="5"/>
  <c r="Z129" i="5" s="1"/>
  <c r="Q59" i="5"/>
  <c r="Q88" i="5"/>
  <c r="Q77" i="5"/>
  <c r="N121" i="5"/>
  <c r="Z121" i="5" s="1"/>
  <c r="Q95" i="5"/>
  <c r="N98" i="5"/>
  <c r="Z98" i="5" s="1"/>
  <c r="Q100" i="5"/>
  <c r="Q115" i="5"/>
  <c r="N46" i="5"/>
  <c r="Z46" i="5" s="1"/>
  <c r="N59" i="5"/>
  <c r="Z59" i="5" s="1"/>
  <c r="Q46" i="5"/>
  <c r="Q109" i="5"/>
  <c r="Q76" i="5"/>
  <c r="N80" i="5"/>
  <c r="Z80" i="5" s="1"/>
  <c r="N107" i="5"/>
  <c r="Z107" i="5" s="1"/>
  <c r="Q125" i="5"/>
  <c r="Q71" i="5"/>
  <c r="N83" i="5"/>
  <c r="Z83" i="5" s="1"/>
  <c r="Q62" i="5"/>
  <c r="Q70" i="5"/>
  <c r="N75" i="5"/>
  <c r="Z75" i="5" s="1"/>
  <c r="N94" i="5"/>
  <c r="Z94" i="5" s="1"/>
  <c r="Q101" i="5"/>
  <c r="N137" i="5"/>
  <c r="Z137" i="5" s="1"/>
  <c r="Q85" i="5"/>
  <c r="N78" i="5"/>
  <c r="Z78" i="5" s="1"/>
  <c r="Q52" i="5"/>
  <c r="Q45" i="5"/>
  <c r="P55" i="5"/>
  <c r="Q93" i="5"/>
  <c r="N93" i="5"/>
  <c r="Z93" i="5" s="1"/>
  <c r="N132" i="5"/>
  <c r="Z132" i="5" s="1"/>
  <c r="Q132" i="5"/>
  <c r="N133" i="5"/>
  <c r="Z133" i="5" s="1"/>
  <c r="Q133" i="5"/>
  <c r="N67" i="5"/>
  <c r="Z67" i="5" s="1"/>
  <c r="Q67" i="5"/>
  <c r="N97" i="5"/>
  <c r="Z97" i="5" s="1"/>
  <c r="Q97" i="5"/>
  <c r="N105" i="5"/>
  <c r="Z105" i="5" s="1"/>
  <c r="Q105" i="5"/>
  <c r="Q75" i="5"/>
  <c r="N77" i="5"/>
  <c r="Z77" i="5" s="1"/>
  <c r="N109" i="5"/>
  <c r="Z109" i="5" s="1"/>
  <c r="N115" i="5"/>
  <c r="Z115" i="5" s="1"/>
  <c r="Q117" i="5"/>
  <c r="P51" i="5"/>
  <c r="N61" i="5"/>
  <c r="Z61" i="5" s="1"/>
  <c r="Y97" i="5"/>
  <c r="O44" i="5"/>
  <c r="O47" i="5"/>
  <c r="Y62" i="5"/>
  <c r="P68" i="5"/>
  <c r="Q68" i="5" s="1"/>
  <c r="P69" i="5"/>
  <c r="N76" i="5"/>
  <c r="Z76" i="5" s="1"/>
  <c r="Y78" i="5"/>
  <c r="P79" i="5"/>
  <c r="P92" i="5"/>
  <c r="Q92" i="5" s="1"/>
  <c r="P96" i="5"/>
  <c r="P102" i="5"/>
  <c r="P104" i="5"/>
  <c r="Q104" i="5" s="1"/>
  <c r="P106" i="5"/>
  <c r="Q108" i="5"/>
  <c r="N116" i="5"/>
  <c r="Z116" i="5" s="1"/>
  <c r="P126" i="5"/>
  <c r="P128" i="5"/>
  <c r="Q128" i="5" s="1"/>
  <c r="Y132" i="5"/>
  <c r="Q137" i="5"/>
  <c r="N125" i="5"/>
  <c r="Z125" i="5" s="1"/>
  <c r="Y115" i="5"/>
  <c r="P47" i="5"/>
  <c r="N62" i="5"/>
  <c r="Z62" i="5" s="1"/>
  <c r="Y56" i="5"/>
  <c r="P103" i="5"/>
  <c r="N103" i="5" s="1"/>
  <c r="Z103" i="5" s="1"/>
  <c r="Q107" i="5"/>
  <c r="Q123" i="5"/>
  <c r="P127" i="5"/>
  <c r="Q127" i="5" s="1"/>
  <c r="P138" i="5"/>
  <c r="P139" i="5"/>
  <c r="Q139" i="5" s="1"/>
  <c r="P143" i="5"/>
  <c r="N143" i="5" s="1"/>
  <c r="Z143" i="5" s="1"/>
  <c r="Q121" i="5"/>
  <c r="P91" i="5"/>
  <c r="P142" i="5"/>
  <c r="Y57" i="5"/>
  <c r="P57" i="5"/>
  <c r="O53" i="5"/>
  <c r="P53" i="5"/>
  <c r="Q56" i="5"/>
  <c r="N56" i="5"/>
  <c r="Z56" i="5" s="1"/>
  <c r="P74" i="5"/>
  <c r="Y74" i="5"/>
  <c r="Y82" i="5"/>
  <c r="P82" i="5"/>
  <c r="N82" i="5" s="1"/>
  <c r="Z82" i="5" s="1"/>
  <c r="P86" i="5"/>
  <c r="Y86" i="5"/>
  <c r="N124" i="5"/>
  <c r="Z124" i="5" s="1"/>
  <c r="Q124" i="5"/>
  <c r="P135" i="5"/>
  <c r="Y135" i="5"/>
  <c r="Y140" i="5"/>
  <c r="P140" i="5"/>
  <c r="P58" i="5"/>
  <c r="Y58" i="5"/>
  <c r="Y72" i="5"/>
  <c r="P72" i="5"/>
  <c r="N72" i="5" s="1"/>
  <c r="Z72" i="5" s="1"/>
  <c r="Y87" i="5"/>
  <c r="P87" i="5"/>
  <c r="Q99" i="5"/>
  <c r="N100" i="5"/>
  <c r="Z100" i="5" s="1"/>
  <c r="Y119" i="5"/>
  <c r="P119" i="5"/>
  <c r="N117" i="5"/>
  <c r="Z117" i="5" s="1"/>
  <c r="N81" i="5"/>
  <c r="Z81" i="5" s="1"/>
  <c r="Q129" i="5"/>
  <c r="N45" i="5"/>
  <c r="Y53" i="5"/>
  <c r="Y54" i="5"/>
  <c r="P54" i="5"/>
  <c r="N54" i="5" s="1"/>
  <c r="Z54" i="5" s="1"/>
  <c r="Q60" i="5"/>
  <c r="N60" i="5"/>
  <c r="Z60" i="5" s="1"/>
  <c r="Y73" i="5"/>
  <c r="P73" i="5"/>
  <c r="Q90" i="5"/>
  <c r="N90" i="5"/>
  <c r="Z90" i="5" s="1"/>
  <c r="Y45" i="5"/>
  <c r="Y52" i="5"/>
  <c r="O48" i="5"/>
  <c r="O49" i="5"/>
  <c r="P50" i="5"/>
  <c r="N50" i="5" s="1"/>
  <c r="Z50" i="5" s="1"/>
  <c r="P66" i="5"/>
  <c r="Y80" i="5"/>
  <c r="P84" i="5"/>
  <c r="N84" i="5" s="1"/>
  <c r="Z84" i="5" s="1"/>
  <c r="Y111" i="5"/>
  <c r="P111" i="5"/>
  <c r="Q111" i="5" s="1"/>
  <c r="P118" i="5"/>
  <c r="Y118" i="5"/>
  <c r="P64" i="5"/>
  <c r="Q64" i="5" s="1"/>
  <c r="P65" i="5"/>
  <c r="Q65" i="5" s="1"/>
  <c r="Y114" i="5"/>
  <c r="P114" i="5"/>
  <c r="Q114" i="5" s="1"/>
  <c r="Q116" i="5"/>
  <c r="Q136" i="5"/>
  <c r="N136" i="5"/>
  <c r="Z136" i="5" s="1"/>
  <c r="Y110" i="5"/>
  <c r="P110" i="5"/>
  <c r="P112" i="5"/>
  <c r="Q112" i="5" s="1"/>
  <c r="Y112" i="5"/>
  <c r="Y134" i="5"/>
  <c r="P134" i="5"/>
  <c r="N134" i="5" s="1"/>
  <c r="Z134" i="5" s="1"/>
  <c r="P120" i="5"/>
  <c r="Q120" i="5" s="1"/>
  <c r="P131" i="5"/>
  <c r="P122" i="5"/>
  <c r="Q122" i="5" s="1"/>
  <c r="P130" i="5"/>
  <c r="N130" i="5" s="1"/>
  <c r="Z130" i="5" s="1"/>
  <c r="P44" i="5" l="1"/>
  <c r="N44" i="5" s="1"/>
  <c r="O148" i="5"/>
  <c r="N68" i="5"/>
  <c r="Z68" i="5" s="1"/>
  <c r="N139" i="5"/>
  <c r="Z139" i="5" s="1"/>
  <c r="Q72" i="5"/>
  <c r="Q82" i="5"/>
  <c r="Q54" i="5"/>
  <c r="Q55" i="5"/>
  <c r="N55" i="5"/>
  <c r="Z55" i="5" s="1"/>
  <c r="N64" i="5"/>
  <c r="Z64" i="5" s="1"/>
  <c r="Q91" i="5"/>
  <c r="N91" i="5"/>
  <c r="Z91" i="5" s="1"/>
  <c r="Q138" i="5"/>
  <c r="N138" i="5"/>
  <c r="Z138" i="5" s="1"/>
  <c r="N96" i="5"/>
  <c r="Z96" i="5" s="1"/>
  <c r="Q96" i="5"/>
  <c r="Q47" i="5"/>
  <c r="N47" i="5"/>
  <c r="Z47" i="5" s="1"/>
  <c r="Q143" i="5"/>
  <c r="Q103" i="5"/>
  <c r="N106" i="5"/>
  <c r="Z106" i="5" s="1"/>
  <c r="Q106" i="5"/>
  <c r="N69" i="5"/>
  <c r="Z69" i="5" s="1"/>
  <c r="Q69" i="5"/>
  <c r="N51" i="5"/>
  <c r="Z51" i="5" s="1"/>
  <c r="Q51" i="5"/>
  <c r="N128" i="5"/>
  <c r="Z128" i="5" s="1"/>
  <c r="N122" i="5"/>
  <c r="Z122" i="5" s="1"/>
  <c r="N92" i="5"/>
  <c r="Z92" i="5" s="1"/>
  <c r="Q142" i="5"/>
  <c r="N142" i="5"/>
  <c r="Z142" i="5" s="1"/>
  <c r="Q126" i="5"/>
  <c r="N126" i="5"/>
  <c r="Z126" i="5" s="1"/>
  <c r="Q79" i="5"/>
  <c r="N79" i="5"/>
  <c r="Z79" i="5" s="1"/>
  <c r="N127" i="5"/>
  <c r="Z127" i="5" s="1"/>
  <c r="Q50" i="5"/>
  <c r="Q102" i="5"/>
  <c r="N102" i="5"/>
  <c r="Z102" i="5" s="1"/>
  <c r="N104" i="5"/>
  <c r="Z104" i="5" s="1"/>
  <c r="Q110" i="5"/>
  <c r="N110" i="5"/>
  <c r="Z110" i="5" s="1"/>
  <c r="N120" i="5"/>
  <c r="Z120" i="5" s="1"/>
  <c r="P49" i="5"/>
  <c r="N49" i="5" s="1"/>
  <c r="Z49" i="5" s="1"/>
  <c r="N73" i="5"/>
  <c r="Z73" i="5" s="1"/>
  <c r="Q73" i="5"/>
  <c r="Q58" i="5"/>
  <c r="N58" i="5"/>
  <c r="Z58" i="5" s="1"/>
  <c r="N65" i="5"/>
  <c r="Z65" i="5" s="1"/>
  <c r="O147" i="5"/>
  <c r="Q130" i="5"/>
  <c r="N131" i="5"/>
  <c r="Z131" i="5" s="1"/>
  <c r="Q131" i="5"/>
  <c r="Q134" i="5"/>
  <c r="Q118" i="5"/>
  <c r="N118" i="5"/>
  <c r="Z118" i="5" s="1"/>
  <c r="P48" i="5"/>
  <c r="Q48" i="5" s="1"/>
  <c r="Q119" i="5"/>
  <c r="N119" i="5"/>
  <c r="Z119" i="5" s="1"/>
  <c r="N112" i="5"/>
  <c r="Z112" i="5" s="1"/>
  <c r="Q57" i="5"/>
  <c r="N57" i="5"/>
  <c r="Z57" i="5" s="1"/>
  <c r="O149" i="5"/>
  <c r="O153" i="5"/>
  <c r="N66" i="5"/>
  <c r="Z66" i="5" s="1"/>
  <c r="Q66" i="5"/>
  <c r="Q87" i="5"/>
  <c r="N87" i="5"/>
  <c r="Z87" i="5" s="1"/>
  <c r="Q135" i="5"/>
  <c r="N135" i="5"/>
  <c r="Z135" i="5" s="1"/>
  <c r="O152" i="5"/>
  <c r="N114" i="5"/>
  <c r="Z114" i="5" s="1"/>
  <c r="Z45" i="5"/>
  <c r="N111" i="5"/>
  <c r="Z111" i="5" s="1"/>
  <c r="Q140" i="5"/>
  <c r="N140" i="5"/>
  <c r="Z140" i="5" s="1"/>
  <c r="Q86" i="5"/>
  <c r="N86" i="5"/>
  <c r="Z86" i="5" s="1"/>
  <c r="N74" i="5"/>
  <c r="Z74" i="5" s="1"/>
  <c r="Q74" i="5"/>
  <c r="N53" i="5"/>
  <c r="Z53" i="5" s="1"/>
  <c r="Q53" i="5"/>
  <c r="Q84" i="5"/>
  <c r="O151" i="5"/>
  <c r="Z44" i="5" l="1"/>
  <c r="Q44" i="5"/>
  <c r="O154" i="5"/>
  <c r="N48" i="5"/>
  <c r="Q49" i="5"/>
  <c r="P147" i="5"/>
  <c r="P149" i="5"/>
  <c r="Q149" i="5" s="1"/>
  <c r="P148" i="5"/>
  <c r="Q148" i="5" s="1"/>
  <c r="P151" i="5"/>
  <c r="P152" i="5"/>
  <c r="Q152" i="5" s="1"/>
  <c r="P153" i="5"/>
  <c r="Q153" i="5" s="1"/>
  <c r="O150" i="5"/>
  <c r="O155" i="5" l="1"/>
  <c r="Q147" i="5"/>
  <c r="P150" i="5"/>
  <c r="Q150" i="5" s="1"/>
  <c r="Q151" i="5"/>
  <c r="P154" i="5"/>
  <c r="Z48" i="5"/>
  <c r="N148" i="5"/>
  <c r="N151" i="5"/>
  <c r="N152" i="5"/>
  <c r="N149" i="5"/>
  <c r="N153" i="5"/>
  <c r="N147" i="5"/>
  <c r="N150" i="5" l="1"/>
  <c r="Q154" i="5"/>
  <c r="P155" i="5"/>
  <c r="Q155" i="5" s="1"/>
  <c r="N154" i="5"/>
  <c r="N155" i="5" l="1"/>
  <c r="Q156" i="5" l="1"/>
  <c r="Q157" i="5" s="1"/>
</calcChain>
</file>

<file path=xl/sharedStrings.xml><?xml version="1.0" encoding="utf-8"?>
<sst xmlns="http://schemas.openxmlformats.org/spreadsheetml/2006/main" count="177" uniqueCount="163">
  <si>
    <t>Operator Name:</t>
  </si>
  <si>
    <t>Email Address:</t>
  </si>
  <si>
    <t>Position Description</t>
  </si>
  <si>
    <t>Name:</t>
  </si>
  <si>
    <t>Phone Number:</t>
  </si>
  <si>
    <t>Eligibility Status</t>
  </si>
  <si>
    <t>Title:</t>
  </si>
  <si>
    <t>Date:</t>
  </si>
  <si>
    <t>CONTACT INFORMATION</t>
  </si>
  <si>
    <t>CERTIFICATION</t>
  </si>
  <si>
    <t>Supervisor</t>
  </si>
  <si>
    <t>RECE</t>
  </si>
  <si>
    <t>Non-RECE</t>
  </si>
  <si>
    <t>Once you’ve entered the information above the application template will generate the following information:</t>
  </si>
  <si>
    <t>STEP 1:  DETERMINE ELIGIBILITY</t>
  </si>
  <si>
    <t>% of Time in Eligible Position</t>
  </si>
  <si>
    <t>Auspice Type:</t>
  </si>
  <si>
    <t>Category</t>
  </si>
  <si>
    <t>Child Ratio</t>
  </si>
  <si>
    <t>Full</t>
  </si>
  <si>
    <t>Partial</t>
  </si>
  <si>
    <t>None</t>
  </si>
  <si>
    <t>APPROVAL</t>
  </si>
  <si>
    <t>GRAND TOTAL</t>
  </si>
  <si>
    <t># of FTE</t>
  </si>
  <si>
    <t>Salary</t>
  </si>
  <si>
    <t>Benefit</t>
  </si>
  <si>
    <t>SUB-TOTAL</t>
  </si>
  <si>
    <t>Eligibility Rate per Hour ($)</t>
  </si>
  <si>
    <t>Filter</t>
  </si>
  <si>
    <t>Total Compensation</t>
  </si>
  <si>
    <t>Total</t>
  </si>
  <si>
    <t>Licence Number</t>
  </si>
  <si>
    <t>Name of Signing Authority:</t>
  </si>
  <si>
    <t xml:space="preserve"> Fully Eligible Positions</t>
  </si>
  <si>
    <t>Partially Eligible Positions</t>
  </si>
  <si>
    <t>Child Care Centre / Agency Name:</t>
  </si>
  <si>
    <t>Centre / Agency Mailing Address:</t>
  </si>
  <si>
    <t>CHILD CARE CENTRE / AGENCY INFORMATION</t>
  </si>
  <si>
    <t>CHILD CARE CENTRE / AGENCY OPERATING INFORMATION</t>
  </si>
  <si>
    <t>The child care centre / agency is approved for the following:</t>
  </si>
  <si>
    <t>STEP 3: CHILD CARE CENTRE / AGENCY OPERATING INFORMATION</t>
  </si>
  <si>
    <t>SUMMARY</t>
  </si>
  <si>
    <t>WAGE ENHANCEMENT DETERMINATION</t>
  </si>
  <si>
    <t>As a signing authority for this organization, I certify that the information included in this application is accurate and represents the positions that can be counted toward adult to child ratios</t>
  </si>
  <si>
    <t>This field should contain sufficient information to allow you to provide additional information to the CMSM/DSSAB</t>
  </si>
  <si>
    <t>should it be requested</t>
  </si>
  <si>
    <t xml:space="preserve">Hourly Wage </t>
  </si>
  <si>
    <t># of Hours Worked</t>
  </si>
  <si>
    <t>child ratio.</t>
  </si>
  <si>
    <t>EMPLOYEE / POSITION INFORMATION</t>
  </si>
  <si>
    <t>• Total compensation = maximum wage enhancement entitlement which is the sum of the salary and benefit component</t>
  </si>
  <si>
    <t xml:space="preserve">Please note that definitions/explanations have been included for certain fields to help you complete this form.  You can </t>
  </si>
  <si>
    <t xml:space="preserve">Please complete the certification section stating that the information you have included in the application is accurate by </t>
  </si>
  <si>
    <t xml:space="preserve">"Filter" button.  This gives you the ability to only show the rows that contain information.  </t>
  </si>
  <si>
    <t>enhancement funding to the centre / agency.</t>
  </si>
  <si>
    <t xml:space="preserve">The information that you have provided is subject to review by the CMSM/DSSAB prior to/or after granting the wage </t>
  </si>
  <si>
    <t xml:space="preserve">Where non-text content has been presented in this document, the user is provided with a text alternative.  </t>
  </si>
  <si>
    <t>that works 50% of the time in an eligible position.</t>
  </si>
  <si>
    <t>on the box beside "hide".</t>
  </si>
  <si>
    <t xml:space="preserve">Please ensure that only the "Show" option contains a check mark.  You can remove the other checkmark, by left clicking </t>
  </si>
  <si>
    <t xml:space="preserve">Open the wage enhancement application form in excel and complete the centre / agency information shown below as </t>
  </si>
  <si>
    <t>activate these definitions/explanations by clicking on the cell.  You can also move these cells to a different location</t>
  </si>
  <si>
    <t>on the application form if its placement makes it difficult for you to see other information on the application form.</t>
  </si>
  <si>
    <t>You are only required to enter data in the green cells.  All other calculations will be performed automatically.</t>
  </si>
  <si>
    <t>STEP 2:  ENTER CENTRE / AGENCY INFORMATION</t>
  </si>
  <si>
    <t xml:space="preserve">a summary of the centre’s / agency's eligible positions and the total funding you are applying for in regards to salaries </t>
  </si>
  <si>
    <t>Salary Component</t>
  </si>
  <si>
    <t>Standard work week (hours)</t>
  </si>
  <si>
    <t>FTE</t>
  </si>
  <si>
    <t xml:space="preserve">Statutory Benefit Component (17.5%) </t>
  </si>
  <si>
    <t xml:space="preserve">                         </t>
  </si>
  <si>
    <t>New Position Created during Jan 1 - Dec 31 (select Yes or No)</t>
  </si>
  <si>
    <t>• Eligibility rate = up to $2.00</t>
  </si>
  <si>
    <t xml:space="preserve">• Salary component of the enhancement = up to $2.00 per hour for hours worked, including overtime </t>
  </si>
  <si>
    <t>The following table is an illustration of 5 positions at Child Care Centre ABC and of particular interest position # 3</t>
  </si>
  <si>
    <t xml:space="preserve">The following table is an illustration of the wage enhancement funding for the 5 positions applicable to Child Care Centre </t>
  </si>
  <si>
    <t>TOTAL</t>
  </si>
  <si>
    <t>SUPPLEMENTAL GRANT</t>
  </si>
  <si>
    <t xml:space="preserve">Prior to leaving the middle section of the application form, please review the "Summary" section.  It contains </t>
  </si>
  <si>
    <t>Total Operating Capacity (N/A for Home Child Care Provider agencies)</t>
  </si>
  <si>
    <t>Total Licensed Capacity (N/A for Home Child Care Provider agencies)</t>
  </si>
  <si>
    <r>
      <t xml:space="preserve">The purpose of these instructions is to support operators in completing their wage enhancement application. </t>
    </r>
    <r>
      <rPr>
        <sz val="12"/>
        <color rgb="FFFF0000"/>
        <rFont val="Arial"/>
        <family val="2"/>
      </rPr>
      <t/>
    </r>
  </si>
  <si>
    <t>Full Wage Enhancement</t>
  </si>
  <si>
    <t xml:space="preserve"> toward adult to child ratios under the Child Care Early Years Act (CCEYA). </t>
  </si>
  <si>
    <t xml:space="preserve">• Be employed in a licensed child care centre or agency; </t>
  </si>
  <si>
    <t>• Be in a position categorized as a child care supervisor, RECE, home child care visitor, or otherwise counted</t>
  </si>
  <si>
    <t xml:space="preserve">Child care program positions that are in place to maintain lower adult-child ratios than required under the CCEYA, </t>
  </si>
  <si>
    <t> and meet the eligibility outlined above, are also eligible for wage enhancement.</t>
  </si>
  <si>
    <t>Partial Wage Enhancement</t>
  </si>
  <si>
    <t>the cap.</t>
  </si>
  <si>
    <t xml:space="preserve">Now that you have determined which of the positions in your licensed child care centre / agency qualified for the wage </t>
  </si>
  <si>
    <t>well as the contact person who is able to answer questions about the application form being submitted.</t>
  </si>
  <si>
    <t xml:space="preserve">Enter the following information for the eligible positions in the licensed child care centre or eligible home child care </t>
  </si>
  <si>
    <t>visitors working in a licensed agency:</t>
  </si>
  <si>
    <t>Centre ABC. The calculation in the form now automatically gives you the maximum benefit entitlement of 17.5%.</t>
  </si>
  <si>
    <t xml:space="preserve">and benefits pending approval. This section will also generate the operators' supplemental grant of $150 for each </t>
  </si>
  <si>
    <t>Supplemental Grant</t>
  </si>
  <si>
    <t>provided with instructions on how to only show the rows where data has been entered for printing purposes.</t>
  </si>
  <si>
    <t>Any forms posted online must make reference to the wage enhancement/HCCEG being funded by the Government of Ontario.</t>
  </si>
  <si>
    <t xml:space="preserve">SERVICE DATA </t>
  </si>
  <si>
    <t>Number of ineligible* RECEs</t>
  </si>
  <si>
    <t>Number of ineligible* Supervisors</t>
  </si>
  <si>
    <t>Number of ineligible* Home Visitors</t>
  </si>
  <si>
    <t>STEP 4: CHILD CARE CENTRE / AGENCY OPERATING INFORMATION</t>
  </si>
  <si>
    <t>Number of ineligible* Non-RECEs</t>
  </si>
  <si>
    <t>If a new position has been created due to the expansion of a program during the year, then please provide an estimate</t>
  </si>
  <si>
    <t>STEP 5:  EMPLOYEE INFORMATION</t>
  </si>
  <si>
    <t>STEP 6: REVIEW OF APPLICATION FORM</t>
  </si>
  <si>
    <t>STEP 7: CERTIFICATION</t>
  </si>
  <si>
    <t>STEP 8:  PAGE LAYOUT &amp; PRINTING</t>
  </si>
  <si>
    <t xml:space="preserve">STEP 9: SUBMISSION </t>
  </si>
  <si>
    <t>The application form contains 100 rows to allow you to enter data for all eligible positions.  At step 8, you will be</t>
  </si>
  <si>
    <t>• Eligibility status = partial or full, depending on the wage enhancement eligiblity rate ($) per hour</t>
  </si>
  <si>
    <t>• Satutory benefit component of the enhancement = 17.5% of the salary component</t>
  </si>
  <si>
    <t>eligible centre based FTE and home visitor FTE.</t>
  </si>
  <si>
    <t>Please click and select:</t>
  </si>
  <si>
    <r>
      <t xml:space="preserve">Enter the estimated hours in the </t>
    </r>
    <r>
      <rPr>
        <i/>
        <sz val="12"/>
        <color theme="1"/>
        <rFont val="Arial"/>
        <family val="2"/>
      </rPr>
      <t># of Hours Worked</t>
    </r>
    <r>
      <rPr>
        <sz val="12"/>
        <color theme="1"/>
        <rFont val="Arial"/>
        <family val="2"/>
      </rPr>
      <t xml:space="preserve"> column (column J). </t>
    </r>
  </si>
  <si>
    <t xml:space="preserve">If the position covers ratio at all times, please enter 100%. If a position covers ratio for 30% of the time, please report 30%. </t>
  </si>
  <si>
    <r>
      <t xml:space="preserve">Please note that the position must work </t>
    </r>
    <r>
      <rPr>
        <b/>
        <u/>
        <sz val="12"/>
        <color theme="1"/>
        <rFont val="Arial"/>
        <family val="2"/>
      </rPr>
      <t>at least 25% of the day</t>
    </r>
    <r>
      <rPr>
        <sz val="12"/>
        <color theme="1"/>
        <rFont val="Arial"/>
        <family val="2"/>
      </rPr>
      <t xml:space="preserve"> in a position that can be counted toward adult to </t>
    </r>
  </si>
  <si>
    <t>If the position is on an annual salary, take the annual salary and divide it by the standard hours of work per year.</t>
  </si>
  <si>
    <t>From the drop-down listing, please select from the eligible positions categories of RECE, Non-RECE, or Supervisor.</t>
  </si>
  <si>
    <t xml:space="preserve">Overtime hours can be included in the application form. Supply hours do not need to be included if the supply staff is replacing a regular </t>
  </si>
  <si>
    <t>position (e.g. for sick days, vacation, etc.).</t>
  </si>
  <si>
    <t>for the equivalent # of hours that the position would work during the Jan 1 - Dec 31 period.</t>
  </si>
  <si>
    <t xml:space="preserve">selecting "Yes" in the box and completing your signing authority's information. </t>
  </si>
  <si>
    <t>Agencies, the operating capacity and licensed capacity fields should remain blank.</t>
  </si>
  <si>
    <t xml:space="preserve">Prior to printing or submitting your application form, please go to cell A41 and left click on the symbol to the right of the  </t>
  </si>
  <si>
    <t>(To be completed by Bruce County Children's Services only)</t>
  </si>
  <si>
    <t># of Hours Worked
 (Jan 1- Dec 31, 2017)</t>
  </si>
  <si>
    <t>*Hourly rate exceeds cap</t>
  </si>
  <si>
    <t>How many weeks was your centre open during 2017</t>
  </si>
  <si>
    <t xml:space="preserve">under the Child Care and Early Years Act (CCEYA) as of December 31, 2017. </t>
  </si>
  <si>
    <t>APPLICATION DEADLINE IS FEBRUARY 28, 2018 - ANY APPLICATIONS RECEIVED AFTER THIS DATE WILL NOT BE ELIGIBLE FOR FUNDING IN 2018</t>
  </si>
  <si>
    <t>Provincial Wage Enhancement Application Instructions - Child Care Centre &amp; Home Visitors (2018)</t>
  </si>
  <si>
    <t xml:space="preserve">The application will generate the 2018 funding entitlement. If you have any questions related </t>
  </si>
  <si>
    <t>In order to successfully complete your wage enhancement application you must determine which of the positions as of December 31, 2017</t>
  </si>
  <si>
    <t xml:space="preserve">in your licensed child care centre / agency are eligible for the enhancement to generate your 2018 funding entitlement.            </t>
  </si>
  <si>
    <t>To be eligible to receive the full 2018 wage enhancement of $2 an hour plus 17.5 per cent in benefits, staff must:</t>
  </si>
  <si>
    <t xml:space="preserve">• Have an associated base wage excluding year one’s wage enhancement of less than $25.07 per hour </t>
  </si>
  <si>
    <t>(i.e. $2 below the wage cap of $27.07); and</t>
  </si>
  <si>
    <t>Where an eligible centre-based or home visitor position has an associated base wage rate excluding the prior years</t>
  </si>
  <si>
    <t xml:space="preserve">wage enhancement between $25.08 and $27.07 per hour, the position is eligible for a partial wage enhancement. </t>
  </si>
  <si>
    <t>The partial wage enhancement will increase the wage of the qualifying position to $27.07 per hour without exceeding</t>
  </si>
  <si>
    <t>• For example, if an RECE position has a base wage rate excluding years one’s wage enhancement of $25.50 per hour,</t>
  </si>
  <si>
    <t xml:space="preserve"> the position would be eligible for wage enhancement of $1.57 per hour.</t>
  </si>
  <si>
    <t>enhancement in 2017 you can begin completing the form.</t>
  </si>
  <si>
    <t>Please provide the number of weeks your centre was open during 2017. Next, proceed to entering the standard work</t>
  </si>
  <si>
    <t>week for centre staff in 2017, total operating capacity and total licensed capacity. For private Home Child Care</t>
  </si>
  <si>
    <t>Please indicate the number of ineligible RECEs, Non-RECEs, Supervisors, and home visitors, i.e. hourly rate exceeds $27.07.</t>
  </si>
  <si>
    <r>
      <t xml:space="preserve">Hourly wage paid to the position as of </t>
    </r>
    <r>
      <rPr>
        <b/>
        <u/>
        <sz val="12"/>
        <rFont val="Arial"/>
        <family val="2"/>
      </rPr>
      <t>December 31, 2017</t>
    </r>
    <r>
      <rPr>
        <sz val="12"/>
        <rFont val="Arial"/>
        <family val="2"/>
      </rPr>
      <t xml:space="preserve"> (excluding prior years wage enhancement amounts).</t>
    </r>
  </si>
  <si>
    <t xml:space="preserve">This field should include the total number of hours worked in the regular position between January 1, 2017 and December 31, 2017.  </t>
  </si>
  <si>
    <t xml:space="preserve">• Annual Funded FTE = could be higher than 1.0 if the total hours worked from Jan 1st to December 31, 2017 exceeds 1,754.50 hours </t>
  </si>
  <si>
    <t>2018 Administration Funding Reconciliation</t>
  </si>
  <si>
    <t>Application Deadline: February 28, 2018</t>
  </si>
  <si>
    <t>Appendix B1 Application for Provinical Wage Enhancement Funding - Child Care Centres and Home Visitors</t>
  </si>
  <si>
    <t>Operators to complete green cells:</t>
  </si>
  <si>
    <t>New Position created during Jan 1 - Dec 31, 2017? (Y/N) (If Yes,  provide an estimate for the number of hours that the position would work during the year in Column J)</t>
  </si>
  <si>
    <t>Base Hourly Wage 
(excluding prior year wage enhancement)</t>
  </si>
  <si>
    <r>
      <t xml:space="preserve">enhancement funds. Applications submitted after </t>
    </r>
    <r>
      <rPr>
        <sz val="12"/>
        <color rgb="FF00A185"/>
        <rFont val="Arial"/>
        <family val="2"/>
      </rPr>
      <t>February 28, 2018</t>
    </r>
    <r>
      <rPr>
        <sz val="12"/>
        <color theme="1"/>
        <rFont val="Arial"/>
        <family val="2"/>
      </rPr>
      <t xml:space="preserve"> will not be accepted.</t>
    </r>
  </si>
  <si>
    <r>
      <t>Wage enhancement applications must be submitted no later than</t>
    </r>
    <r>
      <rPr>
        <sz val="12"/>
        <color rgb="FF00A185"/>
        <rFont val="Arial"/>
        <family val="2"/>
      </rPr>
      <t xml:space="preserve"> February 28, 2018</t>
    </r>
    <r>
      <rPr>
        <sz val="12"/>
        <color theme="1"/>
        <rFont val="Arial"/>
        <family val="2"/>
      </rPr>
      <t xml:space="preserve"> in order to be considered for wage </t>
    </r>
  </si>
  <si>
    <r>
      <t xml:space="preserve">to your application please contact </t>
    </r>
    <r>
      <rPr>
        <sz val="12"/>
        <color rgb="FF00A185"/>
        <rFont val="Arial"/>
        <family val="2"/>
      </rPr>
      <t xml:space="preserve">Angela Janssen </t>
    </r>
    <r>
      <rPr>
        <sz val="12"/>
        <rFont val="Arial"/>
        <family val="2"/>
      </rPr>
      <t>at</t>
    </r>
    <r>
      <rPr>
        <sz val="12"/>
        <color rgb="FF00A185"/>
        <rFont val="Arial"/>
        <family val="2"/>
      </rPr>
      <t xml:space="preserve"> ajanssen@brucecounty.on.ca</t>
    </r>
    <r>
      <rPr>
        <sz val="12"/>
        <rFont val="Arial"/>
        <family val="2"/>
      </rPr>
      <t xml:space="preserve"> or</t>
    </r>
    <r>
      <rPr>
        <sz val="12"/>
        <color rgb="FF00A185"/>
        <rFont val="Arial"/>
        <family val="2"/>
      </rPr>
      <t xml:space="preserve"> 519-881-0431 ext 222</t>
    </r>
    <r>
      <rPr>
        <sz val="12"/>
        <rFont val="Arial"/>
        <family val="2"/>
      </rPr>
      <t xml:space="preserve">.   </t>
    </r>
  </si>
  <si>
    <r>
      <t xml:space="preserve">Submit the completed application to Bruce County Children Services via email to </t>
    </r>
    <r>
      <rPr>
        <sz val="12"/>
        <color rgb="FF00A185"/>
        <rFont val="Arial"/>
        <family val="2"/>
      </rPr>
      <t xml:space="preserve">Angela Janssen </t>
    </r>
    <r>
      <rPr>
        <sz val="12"/>
        <rFont val="Arial"/>
        <family val="2"/>
      </rPr>
      <t>at</t>
    </r>
    <r>
      <rPr>
        <sz val="12"/>
        <color rgb="FF00A185"/>
        <rFont val="Arial"/>
        <family val="2"/>
      </rPr>
      <t xml:space="preserve"> ajanssen@brucecounty.on.ca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</si>
</sst>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  <numFmt numFmtId="167" formatCode="_-* #,##0_-;\-* #,##0_-;_-* &quot;-&quot;??_-;_-@_-"/>
    <numFmt numFmtId="168" formatCode="_-&quot;$&quot;* #,##0.00_-;[Red]\-&quot;$&quot;* #,##0.00_-"/>
    <numFmt numFmtId="169" formatCode="_-&quot;$&quot;* #,##0.00_-;\-&quot;$&quot;* #,##0.00_-"/>
  </numFmts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8"/>
      <name val="Arial"/>
      <family val="2"/>
    </font>
    <font>
      <sz val="10"/>
      <color theme="0"/>
      <name val="Arial"/>
      <family val="2"/>
    </font>
    <font>
      <b/>
      <sz val="10"/>
      <color rgb="FF574123"/>
      <name val="Tahoma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b/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b/>
      <u/>
      <sz val="11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color theme="1"/>
      <name val="Arial"/>
      <family val="2"/>
    </font>
    <font>
      <i/>
      <u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8"/>
      <name val="Arial"/>
      <family val="2"/>
    </font>
    <font>
      <b/>
      <i/>
      <sz val="12"/>
      <color theme="1"/>
      <name val="Arial"/>
      <family val="2"/>
    </font>
    <font>
      <i/>
      <sz val="12"/>
      <name val="Arial"/>
      <family val="2"/>
    </font>
    <font>
      <sz val="12"/>
      <color theme="1"/>
      <name val="Calibri"/>
      <family val="2"/>
      <scheme val="minor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1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6"/>
      <color theme="1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u/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2"/>
      <color theme="1"/>
      <name val="Arial"/>
      <family val="2"/>
    </font>
    <font>
      <sz val="8"/>
      <color theme="1"/>
      <name val="Arial"/>
      <family val="2"/>
    </font>
    <font>
      <b/>
      <sz val="9"/>
      <color rgb="FFFF0000"/>
      <name val="Arial"/>
      <family val="2"/>
    </font>
    <font>
      <b/>
      <sz val="16"/>
      <color theme="0"/>
      <name val="Trebuchet MS"/>
      <family val="2"/>
    </font>
    <font>
      <sz val="12"/>
      <color theme="1"/>
      <name val="Trebuchet MS"/>
      <family val="2"/>
    </font>
    <font>
      <b/>
      <sz val="16"/>
      <name val="Trebuchet MS"/>
      <family val="2"/>
    </font>
    <font>
      <b/>
      <sz val="14"/>
      <color theme="0"/>
      <name val="Trebuchet MS"/>
      <family val="2"/>
    </font>
    <font>
      <u/>
      <sz val="11"/>
      <name val="Calibri"/>
      <family val="2"/>
      <scheme val="minor"/>
    </font>
    <font>
      <sz val="22"/>
      <color rgb="FFFF5D4A"/>
      <name val="Trebuchet MS"/>
      <family val="2"/>
    </font>
    <font>
      <sz val="22"/>
      <color theme="1"/>
      <name val="Trebuchet MS"/>
      <family val="2"/>
    </font>
    <font>
      <sz val="12"/>
      <color rgb="FFFF5D4A"/>
      <name val="Arial"/>
      <family val="2"/>
    </font>
    <font>
      <b/>
      <sz val="12"/>
      <color rgb="FFFF5D4A"/>
      <name val="Arial"/>
      <family val="2"/>
    </font>
    <font>
      <sz val="12"/>
      <color rgb="FFFF5D4A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sz val="12"/>
      <color rgb="FF00A185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3056"/>
        <bgColor indexed="64"/>
      </patternFill>
    </fill>
    <fill>
      <patternFill patternType="solid">
        <fgColor rgb="FFFF5D4A"/>
        <bgColor indexed="64"/>
      </patternFill>
    </fill>
    <fill>
      <patternFill patternType="solid">
        <fgColor rgb="FF00A185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351">
    <xf numFmtId="0" fontId="0" fillId="0" borderId="0" xfId="0"/>
    <xf numFmtId="0" fontId="0" fillId="0" borderId="0" xfId="0" applyFill="1"/>
    <xf numFmtId="0" fontId="4" fillId="2" borderId="2" xfId="0" applyFont="1" applyFill="1" applyBorder="1" applyProtection="1"/>
    <xf numFmtId="0" fontId="4" fillId="2" borderId="0" xfId="0" applyFont="1" applyFill="1" applyBorder="1" applyProtection="1"/>
    <xf numFmtId="0" fontId="4" fillId="2" borderId="3" xfId="0" applyFont="1" applyFill="1" applyBorder="1" applyProtection="1"/>
    <xf numFmtId="0" fontId="5" fillId="2" borderId="9" xfId="0" applyFont="1" applyFill="1" applyBorder="1" applyAlignment="1" applyProtection="1">
      <alignment horizontal="center" vertical="center"/>
    </xf>
    <xf numFmtId="0" fontId="4" fillId="2" borderId="10" xfId="0" applyFont="1" applyFill="1" applyBorder="1" applyProtection="1"/>
    <xf numFmtId="0" fontId="4" fillId="2" borderId="12" xfId="0" applyFont="1" applyFill="1" applyBorder="1" applyProtection="1"/>
    <xf numFmtId="0" fontId="4" fillId="2" borderId="0" xfId="0" applyFont="1" applyFill="1" applyBorder="1" applyAlignment="1" applyProtection="1"/>
    <xf numFmtId="0" fontId="4" fillId="2" borderId="14" xfId="0" applyFont="1" applyFill="1" applyBorder="1" applyProtection="1"/>
    <xf numFmtId="0" fontId="4" fillId="2" borderId="15" xfId="0" applyFont="1" applyFill="1" applyBorder="1" applyProtection="1"/>
    <xf numFmtId="0" fontId="4" fillId="2" borderId="9" xfId="0" applyFont="1" applyFill="1" applyBorder="1" applyProtection="1"/>
    <xf numFmtId="0" fontId="6" fillId="2" borderId="12" xfId="0" applyFont="1" applyFill="1" applyBorder="1" applyProtection="1"/>
    <xf numFmtId="0" fontId="4" fillId="2" borderId="3" xfId="0" applyFont="1" applyFill="1" applyBorder="1" applyAlignment="1" applyProtection="1">
      <alignment horizontal="center"/>
    </xf>
    <xf numFmtId="0" fontId="7" fillId="2" borderId="3" xfId="0" applyFont="1" applyFill="1" applyBorder="1" applyProtection="1"/>
    <xf numFmtId="0" fontId="6" fillId="2" borderId="0" xfId="0" applyFont="1" applyFill="1" applyBorder="1" applyProtection="1"/>
    <xf numFmtId="0" fontId="3" fillId="2" borderId="0" xfId="0" applyFont="1" applyFill="1" applyBorder="1" applyProtection="1"/>
    <xf numFmtId="0" fontId="3" fillId="2" borderId="14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/>
    <xf numFmtId="0" fontId="3" fillId="2" borderId="14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9" xfId="0" applyFont="1" applyFill="1" applyBorder="1" applyAlignment="1" applyProtection="1"/>
    <xf numFmtId="0" fontId="3" fillId="2" borderId="9" xfId="0" applyFont="1" applyFill="1" applyBorder="1" applyProtection="1"/>
    <xf numFmtId="0" fontId="3" fillId="2" borderId="11" xfId="0" applyFont="1" applyFill="1" applyBorder="1" applyProtection="1"/>
    <xf numFmtId="0" fontId="12" fillId="2" borderId="12" xfId="0" applyFont="1" applyFill="1" applyBorder="1" applyProtection="1"/>
    <xf numFmtId="0" fontId="12" fillId="2" borderId="12" xfId="0" quotePrefix="1" applyFont="1" applyFill="1" applyBorder="1" applyProtection="1"/>
    <xf numFmtId="0" fontId="3" fillId="2" borderId="0" xfId="0" applyFont="1" applyFill="1" applyBorder="1" applyAlignment="1" applyProtection="1">
      <alignment horizontal="center" vertical="center"/>
    </xf>
    <xf numFmtId="0" fontId="3" fillId="2" borderId="13" xfId="0" applyFont="1" applyFill="1" applyBorder="1" applyProtection="1"/>
    <xf numFmtId="0" fontId="3" fillId="2" borderId="14" xfId="0" applyFont="1" applyFill="1" applyBorder="1" applyAlignment="1" applyProtection="1">
      <alignment horizontal="right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165" fontId="3" fillId="2" borderId="0" xfId="2" applyFont="1" applyFill="1" applyBorder="1" applyAlignment="1" applyProtection="1">
      <alignment horizontal="center"/>
    </xf>
    <xf numFmtId="0" fontId="11" fillId="2" borderId="7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/>
    <xf numFmtId="166" fontId="3" fillId="2" borderId="0" xfId="0" applyNumberFormat="1" applyFont="1" applyFill="1" applyBorder="1" applyProtection="1"/>
    <xf numFmtId="0" fontId="3" fillId="2" borderId="3" xfId="0" applyFont="1" applyFill="1" applyBorder="1" applyProtection="1"/>
    <xf numFmtId="0" fontId="3" fillId="2" borderId="8" xfId="0" applyFont="1" applyFill="1" applyBorder="1" applyProtection="1"/>
    <xf numFmtId="166" fontId="3" fillId="2" borderId="9" xfId="0" applyNumberFormat="1" applyFont="1" applyFill="1" applyBorder="1" applyProtection="1"/>
    <xf numFmtId="166" fontId="3" fillId="2" borderId="10" xfId="0" applyNumberFormat="1" applyFont="1" applyFill="1" applyBorder="1" applyProtection="1"/>
    <xf numFmtId="0" fontId="11" fillId="2" borderId="11" xfId="0" applyFont="1" applyFill="1" applyBorder="1" applyProtection="1"/>
    <xf numFmtId="0" fontId="0" fillId="2" borderId="6" xfId="0" applyFont="1" applyFill="1" applyBorder="1" applyProtection="1"/>
    <xf numFmtId="0" fontId="11" fillId="4" borderId="7" xfId="0" applyFont="1" applyFill="1" applyBorder="1" applyAlignment="1" applyProtection="1">
      <alignment wrapText="1"/>
    </xf>
    <xf numFmtId="0" fontId="3" fillId="2" borderId="0" xfId="0" applyFont="1" applyFill="1" applyBorder="1" applyAlignment="1" applyProtection="1">
      <alignment horizontal="center" wrapText="1"/>
    </xf>
    <xf numFmtId="168" fontId="3" fillId="2" borderId="0" xfId="1" applyNumberFormat="1" applyFont="1" applyFill="1" applyBorder="1" applyAlignment="1" applyProtection="1">
      <alignment horizontal="right" wrapText="1"/>
    </xf>
    <xf numFmtId="164" fontId="3" fillId="2" borderId="0" xfId="1" applyFont="1" applyFill="1" applyBorder="1" applyAlignment="1" applyProtection="1">
      <alignment horizontal="center" wrapText="1"/>
    </xf>
    <xf numFmtId="0" fontId="3" fillId="2" borderId="2" xfId="0" applyFont="1" applyFill="1" applyBorder="1" applyProtection="1"/>
    <xf numFmtId="0" fontId="11" fillId="2" borderId="2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wrapText="1"/>
    </xf>
    <xf numFmtId="0" fontId="11" fillId="2" borderId="2" xfId="0" applyFont="1" applyFill="1" applyBorder="1" applyProtection="1"/>
    <xf numFmtId="0" fontId="11" fillId="2" borderId="2" xfId="0" applyFont="1" applyFill="1" applyBorder="1" applyAlignment="1" applyProtection="1"/>
    <xf numFmtId="0" fontId="13" fillId="2" borderId="2" xfId="0" applyFont="1" applyFill="1" applyBorder="1" applyAlignment="1" applyProtection="1"/>
    <xf numFmtId="0" fontId="0" fillId="2" borderId="4" xfId="0" applyFont="1" applyFill="1" applyBorder="1" applyProtection="1"/>
    <xf numFmtId="0" fontId="14" fillId="2" borderId="2" xfId="0" applyFont="1" applyFill="1" applyBorder="1" applyProtection="1"/>
    <xf numFmtId="0" fontId="9" fillId="2" borderId="0" xfId="0" quotePrefix="1" applyFont="1" applyFill="1" applyAlignment="1" applyProtection="1">
      <alignment horizontal="left" vertical="center" indent="3"/>
    </xf>
    <xf numFmtId="0" fontId="3" fillId="2" borderId="29" xfId="0" applyFont="1" applyFill="1" applyBorder="1" applyProtection="1"/>
    <xf numFmtId="0" fontId="4" fillId="2" borderId="7" xfId="0" applyFont="1" applyFill="1" applyBorder="1" applyProtection="1"/>
    <xf numFmtId="0" fontId="0" fillId="0" borderId="0" xfId="0" applyFill="1" applyBorder="1"/>
    <xf numFmtId="0" fontId="3" fillId="2" borderId="0" xfId="0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right"/>
    </xf>
    <xf numFmtId="0" fontId="1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indent="2"/>
    </xf>
    <xf numFmtId="0" fontId="3" fillId="2" borderId="0" xfId="0" applyFont="1" applyFill="1" applyBorder="1" applyAlignment="1" applyProtection="1">
      <alignment horizontal="left" vertical="center" indent="2"/>
    </xf>
    <xf numFmtId="0" fontId="19" fillId="2" borderId="0" xfId="0" applyFont="1" applyFill="1"/>
    <xf numFmtId="0" fontId="2" fillId="2" borderId="0" xfId="0" applyFont="1" applyFill="1" applyBorder="1" applyAlignment="1">
      <alignment vertical="center"/>
    </xf>
    <xf numFmtId="0" fontId="19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 indent="1"/>
    </xf>
    <xf numFmtId="0" fontId="20" fillId="2" borderId="0" xfId="0" applyFont="1" applyFill="1"/>
    <xf numFmtId="0" fontId="21" fillId="2" borderId="0" xfId="0" applyFont="1" applyFill="1" applyAlignment="1">
      <alignment vertical="center"/>
    </xf>
    <xf numFmtId="0" fontId="19" fillId="2" borderId="0" xfId="0" applyFont="1" applyFill="1" applyAlignment="1"/>
    <xf numFmtId="0" fontId="19" fillId="2" borderId="0" xfId="0" applyFont="1" applyFill="1" applyAlignment="1">
      <alignment horizontal="left"/>
    </xf>
    <xf numFmtId="0" fontId="21" fillId="2" borderId="0" xfId="0" applyFont="1" applyFill="1"/>
    <xf numFmtId="0" fontId="21" fillId="2" borderId="0" xfId="0" applyFont="1" applyFill="1" applyAlignment="1">
      <alignment horizontal="left" vertical="center" indent="1"/>
    </xf>
    <xf numFmtId="0" fontId="19" fillId="2" borderId="0" xfId="0" applyFont="1" applyFill="1" applyAlignment="1">
      <alignment horizontal="left" vertical="center" indent="5"/>
    </xf>
    <xf numFmtId="0" fontId="19" fillId="2" borderId="0" xfId="0" applyFont="1" applyFill="1" applyAlignment="1">
      <alignment horizontal="left" vertical="center" indent="15"/>
    </xf>
    <xf numFmtId="0" fontId="12" fillId="2" borderId="2" xfId="0" applyFont="1" applyFill="1" applyBorder="1" applyProtection="1"/>
    <xf numFmtId="0" fontId="21" fillId="2" borderId="0" xfId="0" applyFont="1" applyFill="1" applyAlignment="1">
      <alignment vertical="center" wrapText="1"/>
    </xf>
    <xf numFmtId="0" fontId="19" fillId="0" borderId="0" xfId="0" applyFont="1" applyFill="1" applyBorder="1" applyAlignment="1">
      <alignment vertical="center"/>
    </xf>
    <xf numFmtId="10" fontId="19" fillId="0" borderId="0" xfId="0" applyNumberFormat="1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 wrapText="1"/>
    </xf>
    <xf numFmtId="0" fontId="11" fillId="2" borderId="17" xfId="0" applyFont="1" applyFill="1" applyBorder="1" applyAlignment="1" applyProtection="1">
      <alignment horizontal="left" vertical="center" indent="25"/>
    </xf>
    <xf numFmtId="0" fontId="19" fillId="2" borderId="0" xfId="0" applyFont="1" applyFill="1" applyAlignment="1">
      <alignment vertical="top"/>
    </xf>
    <xf numFmtId="0" fontId="2" fillId="2" borderId="0" xfId="0" applyFont="1" applyFill="1" applyAlignment="1">
      <alignment vertical="top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9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/>
    </xf>
    <xf numFmtId="0" fontId="15" fillId="2" borderId="0" xfId="0" applyFont="1" applyFill="1" applyBorder="1"/>
    <xf numFmtId="0" fontId="22" fillId="2" borderId="0" xfId="0" applyFont="1" applyFill="1" applyAlignment="1">
      <alignment vertical="center"/>
    </xf>
    <xf numFmtId="0" fontId="19" fillId="2" borderId="0" xfId="0" applyFont="1" applyFill="1" applyBorder="1" applyAlignment="1" applyProtection="1">
      <alignment horizontal="left" vertical="center" indent="2"/>
    </xf>
    <xf numFmtId="0" fontId="22" fillId="2" borderId="0" xfId="0" applyFont="1" applyFill="1" applyBorder="1" applyAlignment="1" applyProtection="1">
      <alignment vertical="center"/>
    </xf>
    <xf numFmtId="0" fontId="19" fillId="2" borderId="0" xfId="0" applyFont="1" applyFill="1" applyBorder="1" applyProtection="1"/>
    <xf numFmtId="0" fontId="19" fillId="2" borderId="0" xfId="0" applyFont="1" applyFill="1" applyBorder="1" applyAlignment="1" applyProtection="1">
      <alignment vertical="center"/>
    </xf>
    <xf numFmtId="0" fontId="21" fillId="2" borderId="0" xfId="0" applyFont="1" applyFill="1" applyBorder="1" applyAlignment="1" applyProtection="1">
      <alignment vertical="center"/>
    </xf>
    <xf numFmtId="0" fontId="22" fillId="2" borderId="16" xfId="0" applyFont="1" applyFill="1" applyBorder="1" applyAlignment="1" applyProtection="1">
      <alignment vertical="center"/>
    </xf>
    <xf numFmtId="0" fontId="22" fillId="2" borderId="16" xfId="0" applyFont="1" applyFill="1" applyBorder="1" applyAlignment="1" applyProtection="1">
      <alignment vertical="center" wrapText="1"/>
    </xf>
    <xf numFmtId="0" fontId="22" fillId="2" borderId="18" xfId="0" applyFont="1" applyFill="1" applyBorder="1" applyAlignment="1" applyProtection="1">
      <alignment vertical="center" wrapText="1"/>
    </xf>
    <xf numFmtId="0" fontId="22" fillId="2" borderId="18" xfId="0" applyFont="1" applyFill="1" applyBorder="1" applyAlignment="1" applyProtection="1">
      <alignment vertical="center"/>
    </xf>
    <xf numFmtId="0" fontId="22" fillId="4" borderId="17" xfId="0" applyFont="1" applyFill="1" applyBorder="1" applyAlignment="1" applyProtection="1">
      <alignment wrapText="1"/>
    </xf>
    <xf numFmtId="0" fontId="22" fillId="4" borderId="16" xfId="0" applyFont="1" applyFill="1" applyBorder="1" applyAlignment="1" applyProtection="1">
      <alignment wrapText="1"/>
    </xf>
    <xf numFmtId="0" fontId="22" fillId="4" borderId="18" xfId="0" applyFont="1" applyFill="1" applyBorder="1" applyAlignment="1" applyProtection="1">
      <alignment wrapText="1"/>
    </xf>
    <xf numFmtId="0" fontId="22" fillId="4" borderId="18" xfId="0" applyFont="1" applyFill="1" applyBorder="1" applyAlignment="1" applyProtection="1">
      <alignment horizontal="center" wrapText="1"/>
    </xf>
    <xf numFmtId="0" fontId="22" fillId="4" borderId="7" xfId="0" applyFont="1" applyFill="1" applyBorder="1" applyAlignment="1" applyProtection="1">
      <alignment horizontal="center" wrapText="1"/>
    </xf>
    <xf numFmtId="0" fontId="22" fillId="4" borderId="0" xfId="0" applyFont="1" applyFill="1" applyBorder="1" applyAlignment="1" applyProtection="1">
      <alignment horizontal="center" wrapText="1"/>
    </xf>
    <xf numFmtId="0" fontId="19" fillId="2" borderId="7" xfId="0" applyFont="1" applyFill="1" applyBorder="1" applyAlignment="1" applyProtection="1">
      <alignment horizontal="center" wrapText="1"/>
    </xf>
    <xf numFmtId="168" fontId="19" fillId="2" borderId="7" xfId="1" applyNumberFormat="1" applyFont="1" applyFill="1" applyBorder="1" applyAlignment="1" applyProtection="1">
      <alignment horizontal="center" wrapText="1"/>
    </xf>
    <xf numFmtId="164" fontId="19" fillId="2" borderId="7" xfId="1" applyFont="1" applyFill="1" applyBorder="1" applyAlignment="1" applyProtection="1">
      <alignment horizontal="center"/>
    </xf>
    <xf numFmtId="164" fontId="19" fillId="2" borderId="20" xfId="1" applyFont="1" applyFill="1" applyBorder="1" applyAlignment="1" applyProtection="1">
      <alignment horizontal="center"/>
    </xf>
    <xf numFmtId="0" fontId="21" fillId="2" borderId="0" xfId="0" applyFont="1" applyFill="1" applyBorder="1" applyAlignment="1" applyProtection="1">
      <alignment horizontal="center" vertical="center"/>
    </xf>
    <xf numFmtId="0" fontId="22" fillId="2" borderId="13" xfId="0" applyFont="1" applyFill="1" applyBorder="1" applyAlignment="1" applyProtection="1"/>
    <xf numFmtId="0" fontId="19" fillId="2" borderId="0" xfId="0" applyFont="1" applyFill="1" applyBorder="1" applyAlignment="1" applyProtection="1">
      <alignment horizontal="right"/>
    </xf>
    <xf numFmtId="165" fontId="19" fillId="2" borderId="7" xfId="2" applyFont="1" applyFill="1" applyBorder="1" applyAlignment="1" applyProtection="1">
      <alignment horizontal="center"/>
    </xf>
    <xf numFmtId="169" fontId="19" fillId="2" borderId="7" xfId="1" applyNumberFormat="1" applyFont="1" applyFill="1" applyBorder="1" applyAlignment="1" applyProtection="1">
      <alignment horizontal="center" wrapText="1"/>
    </xf>
    <xf numFmtId="165" fontId="22" fillId="2" borderId="7" xfId="2" applyFont="1" applyFill="1" applyBorder="1" applyAlignment="1" applyProtection="1">
      <alignment horizontal="center"/>
    </xf>
    <xf numFmtId="169" fontId="22" fillId="2" borderId="7" xfId="1" applyNumberFormat="1" applyFont="1" applyFill="1" applyBorder="1" applyAlignment="1" applyProtection="1">
      <alignment horizontal="center" wrapText="1"/>
    </xf>
    <xf numFmtId="0" fontId="19" fillId="2" borderId="8" xfId="0" applyFont="1" applyFill="1" applyBorder="1" applyAlignment="1" applyProtection="1"/>
    <xf numFmtId="0" fontId="22" fillId="2" borderId="17" xfId="0" applyFont="1" applyFill="1" applyBorder="1" applyAlignment="1" applyProtection="1"/>
    <xf numFmtId="0" fontId="22" fillId="2" borderId="16" xfId="0" applyFont="1" applyFill="1" applyBorder="1" applyAlignment="1" applyProtection="1">
      <alignment horizontal="right"/>
    </xf>
    <xf numFmtId="0" fontId="22" fillId="2" borderId="16" xfId="0" applyFont="1" applyFill="1" applyBorder="1" applyAlignment="1" applyProtection="1">
      <alignment horizontal="left" indent="2"/>
    </xf>
    <xf numFmtId="0" fontId="22" fillId="2" borderId="0" xfId="0" applyFont="1" applyFill="1" applyBorder="1" applyProtection="1"/>
    <xf numFmtId="166" fontId="19" fillId="2" borderId="0" xfId="0" applyNumberFormat="1" applyFont="1" applyFill="1" applyBorder="1" applyProtection="1"/>
    <xf numFmtId="0" fontId="21" fillId="2" borderId="0" xfId="0" applyFont="1" applyFill="1" applyBorder="1" applyAlignment="1" applyProtection="1"/>
    <xf numFmtId="0" fontId="21" fillId="2" borderId="0" xfId="0" applyFont="1" applyFill="1" applyBorder="1" applyAlignment="1" applyProtection="1">
      <alignment wrapText="1"/>
    </xf>
    <xf numFmtId="0" fontId="21" fillId="2" borderId="0" xfId="0" applyFont="1" applyFill="1" applyBorder="1" applyAlignment="1" applyProtection="1">
      <alignment horizontal="left" indent="1"/>
    </xf>
    <xf numFmtId="0" fontId="21" fillId="2" borderId="0" xfId="0" applyFont="1" applyFill="1" applyBorder="1" applyAlignment="1" applyProtection="1">
      <alignment horizontal="left"/>
    </xf>
    <xf numFmtId="0" fontId="21" fillId="2" borderId="0" xfId="0" applyFont="1" applyFill="1" applyBorder="1" applyProtection="1"/>
    <xf numFmtId="0" fontId="19" fillId="2" borderId="12" xfId="0" applyFont="1" applyFill="1" applyBorder="1" applyProtection="1"/>
    <xf numFmtId="0" fontId="19" fillId="2" borderId="0" xfId="0" applyFont="1" applyFill="1" applyBorder="1" applyAlignment="1" applyProtection="1">
      <alignment horizontal="left" indent="1"/>
    </xf>
    <xf numFmtId="0" fontId="19" fillId="2" borderId="0" xfId="0" applyFont="1" applyFill="1" applyBorder="1" applyAlignment="1" applyProtection="1">
      <alignment horizontal="left"/>
    </xf>
    <xf numFmtId="0" fontId="19" fillId="2" borderId="14" xfId="0" applyFont="1" applyFill="1" applyBorder="1" applyAlignment="1" applyProtection="1"/>
    <xf numFmtId="0" fontId="19" fillId="2" borderId="14" xfId="0" applyFont="1" applyFill="1" applyBorder="1" applyProtection="1"/>
    <xf numFmtId="0" fontId="19" fillId="2" borderId="15" xfId="0" applyFont="1" applyFill="1" applyBorder="1" applyProtection="1"/>
    <xf numFmtId="0" fontId="31" fillId="2" borderId="5" xfId="0" applyFont="1" applyFill="1" applyBorder="1" applyProtection="1"/>
    <xf numFmtId="0" fontId="17" fillId="2" borderId="0" xfId="0" applyFont="1" applyFill="1" applyBorder="1" applyAlignment="1" applyProtection="1">
      <alignment vertical="center" wrapText="1"/>
    </xf>
    <xf numFmtId="0" fontId="19" fillId="0" borderId="0" xfId="0" applyFont="1" applyFill="1"/>
    <xf numFmtId="0" fontId="22" fillId="2" borderId="17" xfId="0" applyFont="1" applyFill="1" applyBorder="1" applyAlignment="1" applyProtection="1">
      <alignment horizontal="left" vertical="center" indent="10"/>
    </xf>
    <xf numFmtId="2" fontId="16" fillId="2" borderId="0" xfId="0" applyNumberFormat="1" applyFont="1" applyFill="1" applyBorder="1" applyAlignment="1" applyProtection="1"/>
    <xf numFmtId="0" fontId="10" fillId="2" borderId="0" xfId="4" applyFont="1" applyFill="1" applyBorder="1" applyAlignment="1" applyProtection="1"/>
    <xf numFmtId="0" fontId="19" fillId="0" borderId="0" xfId="0" applyFont="1" applyFill="1" applyAlignment="1">
      <alignment horizontal="left" vertical="center" indent="1"/>
    </xf>
    <xf numFmtId="0" fontId="19" fillId="2" borderId="0" xfId="0" applyFont="1" applyFill="1" applyBorder="1" applyAlignment="1" applyProtection="1">
      <alignment horizontal="left" indent="2"/>
    </xf>
    <xf numFmtId="0" fontId="8" fillId="2" borderId="9" xfId="0" applyFont="1" applyFill="1" applyBorder="1" applyProtection="1"/>
    <xf numFmtId="0" fontId="8" fillId="2" borderId="10" xfId="0" applyFont="1" applyFill="1" applyBorder="1" applyProtection="1"/>
    <xf numFmtId="0" fontId="33" fillId="2" borderId="0" xfId="0" applyFont="1" applyFill="1" applyBorder="1" applyProtection="1"/>
    <xf numFmtId="0" fontId="12" fillId="2" borderId="14" xfId="0" applyFont="1" applyFill="1" applyBorder="1" applyProtection="1"/>
    <xf numFmtId="0" fontId="12" fillId="2" borderId="15" xfId="0" applyFont="1" applyFill="1" applyBorder="1" applyProtection="1"/>
    <xf numFmtId="0" fontId="12" fillId="2" borderId="0" xfId="0" applyFont="1" applyFill="1" applyBorder="1" applyProtection="1"/>
    <xf numFmtId="0" fontId="32" fillId="2" borderId="0" xfId="0" applyFont="1" applyFill="1" applyBorder="1" applyAlignment="1" applyProtection="1">
      <alignment horizontal="left" indent="2"/>
    </xf>
    <xf numFmtId="0" fontId="33" fillId="2" borderId="0" xfId="0" applyFont="1" applyFill="1" applyBorder="1" applyAlignment="1" applyProtection="1">
      <alignment horizontal="left" vertical="center" indent="3"/>
    </xf>
    <xf numFmtId="0" fontId="22" fillId="2" borderId="14" xfId="0" applyFont="1" applyFill="1" applyBorder="1" applyAlignment="1" applyProtection="1">
      <alignment horizontal="right" indent="2"/>
    </xf>
    <xf numFmtId="9" fontId="21" fillId="2" borderId="0" xfId="3" applyFont="1" applyFill="1" applyBorder="1" applyAlignment="1" applyProtection="1">
      <alignment horizontal="center" vertical="center"/>
    </xf>
    <xf numFmtId="167" fontId="21" fillId="2" borderId="0" xfId="2" applyNumberFormat="1" applyFont="1" applyFill="1" applyBorder="1" applyAlignment="1" applyProtection="1">
      <alignment horizontal="center"/>
    </xf>
    <xf numFmtId="167" fontId="21" fillId="2" borderId="0" xfId="2" applyNumberFormat="1" applyFont="1" applyFill="1" applyBorder="1" applyAlignment="1" applyProtection="1">
      <alignment horizontal="center" vertical="center"/>
    </xf>
    <xf numFmtId="2" fontId="21" fillId="2" borderId="0" xfId="3" applyNumberFormat="1" applyFont="1" applyFill="1" applyBorder="1" applyAlignment="1" applyProtection="1">
      <alignment horizontal="center" vertical="center"/>
    </xf>
    <xf numFmtId="4" fontId="21" fillId="2" borderId="0" xfId="2" applyNumberFormat="1" applyFont="1" applyFill="1" applyBorder="1" applyAlignment="1" applyProtection="1">
      <alignment horizontal="center" wrapText="1"/>
    </xf>
    <xf numFmtId="0" fontId="23" fillId="2" borderId="0" xfId="0" applyFont="1" applyFill="1" applyBorder="1" applyAlignment="1" applyProtection="1"/>
    <xf numFmtId="0" fontId="11" fillId="2" borderId="0" xfId="0" applyFont="1" applyFill="1" applyBorder="1" applyAlignment="1" applyProtection="1">
      <alignment horizontal="left" indent="2"/>
    </xf>
    <xf numFmtId="0" fontId="3" fillId="2" borderId="0" xfId="0" applyFont="1" applyFill="1" applyBorder="1" applyAlignment="1" applyProtection="1">
      <alignment horizontal="left" vertical="center" indent="3"/>
    </xf>
    <xf numFmtId="164" fontId="3" fillId="2" borderId="0" xfId="0" applyNumberFormat="1" applyFont="1" applyFill="1" applyBorder="1" applyAlignment="1" applyProtection="1">
      <alignment horizontal="left" vertical="center" indent="3"/>
    </xf>
    <xf numFmtId="0" fontId="21" fillId="0" borderId="0" xfId="0" applyFont="1" applyFill="1" applyBorder="1" applyAlignment="1" applyProtection="1">
      <alignment wrapText="1"/>
    </xf>
    <xf numFmtId="0" fontId="21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Protection="1"/>
    <xf numFmtId="165" fontId="16" fillId="0" borderId="0" xfId="2" applyFont="1" applyFill="1" applyBorder="1" applyProtection="1"/>
    <xf numFmtId="0" fontId="34" fillId="0" borderId="0" xfId="0" applyFont="1" applyFill="1" applyBorder="1" applyAlignment="1" applyProtection="1">
      <alignment horizontal="center" vertical="center"/>
    </xf>
    <xf numFmtId="165" fontId="34" fillId="0" borderId="0" xfId="2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</xf>
    <xf numFmtId="165" fontId="35" fillId="0" borderId="0" xfId="2" applyFont="1" applyFill="1" applyBorder="1" applyAlignment="1" applyProtection="1">
      <alignment horizontal="center" vertical="center"/>
    </xf>
    <xf numFmtId="0" fontId="36" fillId="0" borderId="0" xfId="0" applyFont="1" applyFill="1" applyBorder="1" applyProtection="1"/>
    <xf numFmtId="165" fontId="36" fillId="0" borderId="0" xfId="2" applyFont="1" applyFill="1" applyBorder="1" applyProtection="1"/>
    <xf numFmtId="0" fontId="16" fillId="0" borderId="0" xfId="0" applyFont="1" applyFill="1" applyBorder="1" applyAlignment="1" applyProtection="1">
      <alignment horizontal="left" vertical="center" indent="2"/>
    </xf>
    <xf numFmtId="0" fontId="36" fillId="0" borderId="0" xfId="0" applyFont="1" applyFill="1" applyBorder="1" applyAlignment="1" applyProtection="1">
      <alignment horizontal="left"/>
    </xf>
    <xf numFmtId="165" fontId="36" fillId="0" borderId="0" xfId="2" applyFont="1" applyFill="1" applyBorder="1" applyAlignment="1" applyProtection="1"/>
    <xf numFmtId="0" fontId="16" fillId="0" borderId="0" xfId="0" applyFont="1" applyFill="1" applyBorder="1" applyAlignment="1" applyProtection="1">
      <alignment horizontal="left" indent="2"/>
    </xf>
    <xf numFmtId="0" fontId="16" fillId="0" borderId="0" xfId="0" applyFont="1" applyFill="1" applyBorder="1" applyAlignment="1" applyProtection="1">
      <alignment horizontal="right"/>
    </xf>
    <xf numFmtId="0" fontId="36" fillId="0" borderId="0" xfId="0" applyFont="1" applyFill="1" applyBorder="1" applyAlignment="1" applyProtection="1"/>
    <xf numFmtId="0" fontId="21" fillId="0" borderId="0" xfId="0" applyFont="1" applyFill="1" applyBorder="1" applyProtection="1"/>
    <xf numFmtId="165" fontId="21" fillId="0" borderId="0" xfId="2" applyFont="1" applyFill="1" applyBorder="1" applyProtection="1"/>
    <xf numFmtId="0" fontId="16" fillId="0" borderId="0" xfId="0" applyFont="1" applyFill="1" applyBorder="1" applyAlignment="1" applyProtection="1">
      <alignment horizontal="right" vertical="center"/>
    </xf>
    <xf numFmtId="165" fontId="16" fillId="0" borderId="0" xfId="2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>
      <alignment vertical="center" wrapText="1"/>
    </xf>
    <xf numFmtId="0" fontId="23" fillId="0" borderId="0" xfId="0" applyFont="1" applyFill="1" applyBorder="1" applyAlignment="1" applyProtection="1">
      <alignment vertical="center"/>
    </xf>
    <xf numFmtId="0" fontId="23" fillId="0" borderId="0" xfId="0" applyFont="1" applyFill="1" applyBorder="1" applyAlignment="1" applyProtection="1">
      <alignment horizontal="center" vertical="center" wrapText="1"/>
    </xf>
    <xf numFmtId="165" fontId="23" fillId="0" borderId="0" xfId="2" applyFont="1" applyFill="1" applyBorder="1" applyAlignment="1" applyProtection="1">
      <alignment horizontal="center" vertical="center" wrapText="1"/>
    </xf>
    <xf numFmtId="0" fontId="23" fillId="0" borderId="0" xfId="0" applyFont="1" applyFill="1" applyBorder="1" applyAlignment="1" applyProtection="1">
      <alignment horizontal="center" wrapText="1"/>
    </xf>
    <xf numFmtId="165" fontId="23" fillId="0" borderId="0" xfId="2" applyFont="1" applyFill="1" applyBorder="1" applyAlignment="1" applyProtection="1">
      <alignment horizontal="center" wrapText="1"/>
    </xf>
    <xf numFmtId="0" fontId="16" fillId="0" borderId="0" xfId="0" applyFont="1" applyFill="1" applyBorder="1" applyAlignment="1" applyProtection="1"/>
    <xf numFmtId="0" fontId="16" fillId="0" borderId="0" xfId="0" applyFont="1" applyFill="1" applyBorder="1" applyAlignment="1" applyProtection="1">
      <alignment horizontal="center" wrapText="1"/>
    </xf>
    <xf numFmtId="165" fontId="16" fillId="0" borderId="0" xfId="2" applyFont="1" applyFill="1" applyBorder="1" applyAlignment="1" applyProtection="1">
      <alignment horizontal="center" wrapText="1"/>
    </xf>
    <xf numFmtId="0" fontId="21" fillId="0" borderId="0" xfId="0" applyFont="1" applyFill="1" applyBorder="1" applyAlignment="1" applyProtection="1"/>
    <xf numFmtId="165" fontId="21" fillId="0" borderId="0" xfId="2" applyFont="1" applyFill="1" applyBorder="1" applyAlignment="1" applyProtection="1">
      <alignment horizontal="center" wrapText="1"/>
    </xf>
    <xf numFmtId="165" fontId="21" fillId="0" borderId="0" xfId="2" applyFont="1" applyFill="1" applyBorder="1" applyAlignment="1" applyProtection="1">
      <alignment horizontal="center"/>
    </xf>
    <xf numFmtId="0" fontId="37" fillId="0" borderId="0" xfId="0" applyFont="1" applyFill="1" applyBorder="1" applyAlignment="1" applyProtection="1"/>
    <xf numFmtId="165" fontId="23" fillId="0" borderId="0" xfId="2" applyFont="1" applyFill="1" applyBorder="1" applyAlignment="1" applyProtection="1">
      <alignment horizontal="left" wrapText="1" indent="2"/>
    </xf>
    <xf numFmtId="165" fontId="38" fillId="0" borderId="0" xfId="2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center" wrapText="1"/>
    </xf>
    <xf numFmtId="0" fontId="39" fillId="0" borderId="0" xfId="0" applyFont="1" applyFill="1" applyBorder="1" applyAlignment="1" applyProtection="1"/>
    <xf numFmtId="165" fontId="38" fillId="0" borderId="0" xfId="2" applyFont="1" applyFill="1" applyBorder="1" applyAlignment="1" applyProtection="1">
      <alignment horizontal="center" wrapText="1"/>
    </xf>
    <xf numFmtId="0" fontId="38" fillId="0" borderId="0" xfId="0" applyFont="1" applyFill="1" applyBorder="1" applyAlignment="1" applyProtection="1">
      <alignment horizontal="left" wrapText="1" indent="2"/>
    </xf>
    <xf numFmtId="165" fontId="38" fillId="0" borderId="0" xfId="2" applyFont="1" applyFill="1" applyBorder="1" applyAlignment="1" applyProtection="1">
      <alignment horizontal="right" wrapText="1"/>
    </xf>
    <xf numFmtId="165" fontId="21" fillId="0" borderId="0" xfId="2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/>
    </xf>
    <xf numFmtId="0" fontId="41" fillId="0" borderId="0" xfId="0" applyFont="1" applyFill="1" applyBorder="1" applyProtection="1"/>
    <xf numFmtId="165" fontId="41" fillId="0" borderId="0" xfId="2" applyFont="1" applyFill="1" applyBorder="1" applyProtection="1"/>
    <xf numFmtId="165" fontId="22" fillId="2" borderId="16" xfId="2" applyFont="1" applyFill="1" applyBorder="1" applyAlignment="1" applyProtection="1">
      <alignment horizontal="left" wrapText="1" indent="2"/>
    </xf>
    <xf numFmtId="165" fontId="22" fillId="2" borderId="20" xfId="2" applyFont="1" applyFill="1" applyBorder="1" applyAlignment="1" applyProtection="1">
      <alignment horizontal="center"/>
    </xf>
    <xf numFmtId="169" fontId="22" fillId="2" borderId="20" xfId="1" applyNumberFormat="1" applyFont="1" applyFill="1" applyBorder="1" applyAlignment="1" applyProtection="1">
      <alignment horizontal="center" wrapText="1"/>
    </xf>
    <xf numFmtId="0" fontId="22" fillId="2" borderId="8" xfId="0" applyFont="1" applyFill="1" applyBorder="1" applyAlignment="1" applyProtection="1"/>
    <xf numFmtId="0" fontId="22" fillId="2" borderId="9" xfId="0" applyFont="1" applyFill="1" applyBorder="1" applyAlignment="1" applyProtection="1">
      <alignment horizontal="right"/>
    </xf>
    <xf numFmtId="0" fontId="22" fillId="2" borderId="9" xfId="0" applyFont="1" applyFill="1" applyBorder="1" applyAlignment="1" applyProtection="1">
      <alignment horizontal="left" indent="2"/>
    </xf>
    <xf numFmtId="165" fontId="22" fillId="2" borderId="10" xfId="2" applyFont="1" applyFill="1" applyBorder="1" applyAlignment="1" applyProtection="1">
      <alignment horizontal="left" wrapText="1" indent="2"/>
    </xf>
    <xf numFmtId="165" fontId="22" fillId="2" borderId="16" xfId="2" applyFont="1" applyFill="1" applyBorder="1" applyAlignment="1" applyProtection="1">
      <alignment horizontal="center"/>
    </xf>
    <xf numFmtId="169" fontId="22" fillId="2" borderId="16" xfId="1" applyNumberFormat="1" applyFont="1" applyFill="1" applyBorder="1" applyAlignment="1" applyProtection="1">
      <alignment horizontal="center" wrapText="1"/>
    </xf>
    <xf numFmtId="0" fontId="23" fillId="2" borderId="7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/>
    <xf numFmtId="0" fontId="19" fillId="2" borderId="11" xfId="0" applyFont="1" applyFill="1" applyBorder="1" applyAlignment="1" applyProtection="1"/>
    <xf numFmtId="0" fontId="29" fillId="2" borderId="13" xfId="0" applyFont="1" applyFill="1" applyBorder="1" applyAlignment="1" applyProtection="1"/>
    <xf numFmtId="0" fontId="22" fillId="2" borderId="14" xfId="0" applyFont="1" applyFill="1" applyBorder="1" applyAlignment="1" applyProtection="1">
      <alignment horizontal="right"/>
    </xf>
    <xf numFmtId="0" fontId="22" fillId="2" borderId="14" xfId="0" applyFont="1" applyFill="1" applyBorder="1" applyAlignment="1" applyProtection="1">
      <alignment horizontal="left" indent="2"/>
    </xf>
    <xf numFmtId="0" fontId="19" fillId="2" borderId="9" xfId="0" applyFont="1" applyFill="1" applyBorder="1" applyAlignment="1" applyProtection="1">
      <alignment horizontal="right"/>
    </xf>
    <xf numFmtId="0" fontId="22" fillId="2" borderId="8" xfId="0" applyFont="1" applyFill="1" applyBorder="1" applyAlignment="1" applyProtection="1">
      <alignment horizontal="left" indent="2"/>
    </xf>
    <xf numFmtId="0" fontId="19" fillId="2" borderId="10" xfId="0" applyFont="1" applyFill="1" applyBorder="1" applyAlignment="1" applyProtection="1">
      <alignment horizontal="right"/>
    </xf>
    <xf numFmtId="0" fontId="19" fillId="2" borderId="12" xfId="0" applyFont="1" applyFill="1" applyBorder="1" applyAlignment="1" applyProtection="1">
      <alignment horizontal="right"/>
    </xf>
    <xf numFmtId="0" fontId="22" fillId="2" borderId="15" xfId="0" applyFont="1" applyFill="1" applyBorder="1" applyAlignment="1" applyProtection="1">
      <alignment horizontal="right" indent="2"/>
    </xf>
    <xf numFmtId="169" fontId="22" fillId="2" borderId="18" xfId="1" applyNumberFormat="1" applyFont="1" applyFill="1" applyBorder="1" applyAlignment="1" applyProtection="1">
      <alignment horizontal="center" wrapText="1"/>
    </xf>
    <xf numFmtId="0" fontId="44" fillId="0" borderId="0" xfId="0" applyFont="1" applyFill="1" applyBorder="1"/>
    <xf numFmtId="0" fontId="45" fillId="0" borderId="0" xfId="0" applyFont="1" applyFill="1" applyBorder="1"/>
    <xf numFmtId="0" fontId="46" fillId="0" borderId="0" xfId="0" applyFont="1" applyFill="1" applyBorder="1"/>
    <xf numFmtId="0" fontId="43" fillId="0" borderId="0" xfId="0" applyFont="1" applyFill="1"/>
    <xf numFmtId="165" fontId="19" fillId="2" borderId="7" xfId="2" applyNumberFormat="1" applyFont="1" applyFill="1" applyBorder="1" applyAlignment="1" applyProtection="1">
      <alignment horizontal="center"/>
    </xf>
    <xf numFmtId="0" fontId="21" fillId="2" borderId="0" xfId="0" applyFont="1" applyFill="1" applyAlignment="1">
      <alignment horizontal="left" vertical="center"/>
    </xf>
    <xf numFmtId="0" fontId="43" fillId="0" borderId="0" xfId="0" applyFont="1" applyAlignment="1">
      <alignment vertical="center"/>
    </xf>
    <xf numFmtId="0" fontId="19" fillId="2" borderId="0" xfId="0" applyFont="1" applyFill="1" applyBorder="1" applyAlignment="1">
      <alignment vertical="top"/>
    </xf>
    <xf numFmtId="0" fontId="43" fillId="0" borderId="0" xfId="0" applyFont="1" applyBorder="1" applyAlignment="1">
      <alignment vertical="center"/>
    </xf>
    <xf numFmtId="0" fontId="0" fillId="0" borderId="0" xfId="0" applyBorder="1"/>
    <xf numFmtId="0" fontId="25" fillId="2" borderId="0" xfId="0" applyFont="1" applyFill="1" applyBorder="1" applyAlignment="1">
      <alignment vertical="top"/>
    </xf>
    <xf numFmtId="0" fontId="43" fillId="0" borderId="0" xfId="0" applyFont="1" applyAlignment="1"/>
    <xf numFmtId="0" fontId="21" fillId="2" borderId="0" xfId="0" applyFont="1" applyFill="1" applyAlignment="1">
      <alignment vertical="top"/>
    </xf>
    <xf numFmtId="0" fontId="0" fillId="0" borderId="0" xfId="0"/>
    <xf numFmtId="0" fontId="43" fillId="0" borderId="0" xfId="0" applyFont="1"/>
    <xf numFmtId="0" fontId="0" fillId="2" borderId="0" xfId="0" applyFill="1"/>
    <xf numFmtId="0" fontId="19" fillId="2" borderId="0" xfId="0" applyFont="1" applyFill="1" applyAlignment="1">
      <alignment vertical="center"/>
    </xf>
    <xf numFmtId="0" fontId="19" fillId="2" borderId="0" xfId="0" applyFont="1" applyFill="1" applyAlignment="1">
      <alignment horizontal="left" vertical="center"/>
    </xf>
    <xf numFmtId="0" fontId="10" fillId="2" borderId="0" xfId="4" applyFill="1" applyBorder="1" applyAlignment="1" applyProtection="1"/>
    <xf numFmtId="0" fontId="21" fillId="0" borderId="0" xfId="0" applyFont="1" applyFill="1" applyAlignment="1">
      <alignment horizontal="left" vertical="center" indent="1"/>
    </xf>
    <xf numFmtId="0" fontId="48" fillId="2" borderId="12" xfId="0" applyFont="1" applyFill="1" applyBorder="1" applyProtection="1"/>
    <xf numFmtId="0" fontId="47" fillId="2" borderId="0" xfId="0" applyFont="1" applyFill="1" applyBorder="1" applyAlignment="1" applyProtection="1">
      <alignment horizontal="left" indent="2"/>
    </xf>
    <xf numFmtId="0" fontId="4" fillId="0" borderId="0" xfId="0" applyFont="1" applyFill="1" applyBorder="1" applyProtection="1"/>
    <xf numFmtId="0" fontId="19" fillId="2" borderId="0" xfId="0" applyFont="1" applyFill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19" fillId="2" borderId="0" xfId="0" applyFont="1" applyFill="1" applyAlignment="1" applyProtection="1">
      <alignment horizontal="left" vertical="center"/>
      <protection locked="0"/>
    </xf>
    <xf numFmtId="0" fontId="49" fillId="2" borderId="0" xfId="0" applyFont="1" applyFill="1"/>
    <xf numFmtId="0" fontId="50" fillId="6" borderId="0" xfId="0" applyFont="1" applyFill="1" applyProtection="1"/>
    <xf numFmtId="0" fontId="51" fillId="0" borderId="0" xfId="0" applyFont="1" applyProtection="1"/>
    <xf numFmtId="49" fontId="50" fillId="6" borderId="0" xfId="0" quotePrefix="1" applyNumberFormat="1" applyFont="1" applyFill="1" applyAlignment="1" applyProtection="1"/>
    <xf numFmtId="0" fontId="52" fillId="0" borderId="0" xfId="0" applyFont="1" applyProtection="1"/>
    <xf numFmtId="0" fontId="51" fillId="0" borderId="0" xfId="0" applyFont="1" applyAlignment="1" applyProtection="1">
      <alignment horizontal="left"/>
    </xf>
    <xf numFmtId="0" fontId="21" fillId="8" borderId="16" xfId="0" applyFont="1" applyFill="1" applyBorder="1" applyAlignment="1" applyProtection="1">
      <alignment horizontal="center" vertical="center"/>
      <protection locked="0"/>
    </xf>
    <xf numFmtId="0" fontId="21" fillId="8" borderId="14" xfId="0" applyFont="1" applyFill="1" applyBorder="1" applyAlignment="1" applyProtection="1">
      <alignment horizontal="center" vertical="center"/>
      <protection locked="0"/>
    </xf>
    <xf numFmtId="2" fontId="21" fillId="8" borderId="16" xfId="0" applyNumberFormat="1" applyFont="1" applyFill="1" applyBorder="1" applyAlignment="1" applyProtection="1">
      <protection locked="0"/>
    </xf>
    <xf numFmtId="0" fontId="21" fillId="8" borderId="7" xfId="0" applyFont="1" applyFill="1" applyBorder="1" applyAlignment="1" applyProtection="1">
      <alignment horizontal="left"/>
      <protection locked="0"/>
    </xf>
    <xf numFmtId="164" fontId="21" fillId="8" borderId="7" xfId="1" applyFont="1" applyFill="1" applyBorder="1" applyProtection="1">
      <protection locked="0"/>
    </xf>
    <xf numFmtId="165" fontId="21" fillId="8" borderId="7" xfId="2" applyFont="1" applyFill="1" applyBorder="1" applyAlignment="1" applyProtection="1">
      <alignment horizontal="right"/>
      <protection locked="0"/>
    </xf>
    <xf numFmtId="9" fontId="21" fillId="8" borderId="7" xfId="3" applyNumberFormat="1" applyFont="1" applyFill="1" applyBorder="1" applyAlignment="1" applyProtection="1">
      <alignment horizontal="center"/>
      <protection locked="0"/>
    </xf>
    <xf numFmtId="165" fontId="21" fillId="8" borderId="7" xfId="2" applyFont="1" applyFill="1" applyBorder="1" applyAlignment="1" applyProtection="1">
      <alignment horizontal="center"/>
      <protection locked="0"/>
    </xf>
    <xf numFmtId="0" fontId="55" fillId="0" borderId="0" xfId="0" applyFont="1" applyAlignment="1" applyProtection="1">
      <alignment horizontal="left"/>
    </xf>
    <xf numFmtId="0" fontId="56" fillId="0" borderId="0" xfId="0" applyFont="1" applyAlignment="1" applyProtection="1">
      <alignment horizontal="left"/>
    </xf>
    <xf numFmtId="0" fontId="21" fillId="8" borderId="14" xfId="0" applyFont="1" applyFill="1" applyBorder="1" applyAlignment="1" applyProtection="1">
      <protection locked="0"/>
    </xf>
    <xf numFmtId="0" fontId="19" fillId="8" borderId="16" xfId="0" applyFont="1" applyFill="1" applyBorder="1" applyAlignment="1" applyProtection="1">
      <protection locked="0"/>
    </xf>
    <xf numFmtId="15" fontId="19" fillId="8" borderId="16" xfId="0" applyNumberFormat="1" applyFont="1" applyFill="1" applyBorder="1" applyAlignment="1" applyProtection="1">
      <alignment horizontal="left"/>
      <protection locked="0"/>
    </xf>
    <xf numFmtId="0" fontId="59" fillId="2" borderId="5" xfId="0" applyFont="1" applyFill="1" applyBorder="1" applyProtection="1"/>
    <xf numFmtId="0" fontId="19" fillId="8" borderId="0" xfId="0" applyFont="1" applyFill="1" applyAlignment="1">
      <alignment horizontal="left" vertical="center"/>
    </xf>
    <xf numFmtId="0" fontId="19" fillId="8" borderId="0" xfId="0" applyFont="1" applyFill="1" applyAlignment="1">
      <alignment horizontal="left" vertical="center" wrapText="1"/>
    </xf>
    <xf numFmtId="0" fontId="60" fillId="2" borderId="7" xfId="0" applyFont="1" applyFill="1" applyBorder="1" applyAlignment="1" applyProtection="1">
      <alignment horizontal="center" vertical="center" wrapText="1"/>
    </xf>
    <xf numFmtId="0" fontId="61" fillId="2" borderId="7" xfId="0" applyFont="1" applyFill="1" applyBorder="1" applyAlignment="1" applyProtection="1">
      <alignment horizontal="center" vertical="center" wrapText="1"/>
    </xf>
    <xf numFmtId="0" fontId="60" fillId="2" borderId="18" xfId="0" applyFont="1" applyFill="1" applyBorder="1" applyAlignment="1" applyProtection="1">
      <alignment horizontal="center" vertical="center" wrapText="1"/>
    </xf>
    <xf numFmtId="0" fontId="3" fillId="2" borderId="0" xfId="0" applyFont="1" applyFill="1" applyProtection="1"/>
    <xf numFmtId="0" fontId="0" fillId="0" borderId="0" xfId="0" applyFont="1" applyProtection="1"/>
    <xf numFmtId="0" fontId="0" fillId="2" borderId="0" xfId="0" applyFont="1" applyFill="1" applyProtection="1"/>
    <xf numFmtId="0" fontId="0" fillId="0" borderId="0" xfId="0" applyProtection="1"/>
    <xf numFmtId="0" fontId="0" fillId="0" borderId="0" xfId="0" applyFont="1" applyFill="1" applyProtection="1"/>
    <xf numFmtId="10" fontId="33" fillId="2" borderId="0" xfId="0" applyNumberFormat="1" applyFont="1" applyFill="1" applyBorder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/>
    </xf>
    <xf numFmtId="0" fontId="0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165" fontId="0" fillId="2" borderId="0" xfId="2" applyFont="1" applyFill="1" applyProtection="1"/>
    <xf numFmtId="164" fontId="0" fillId="0" borderId="0" xfId="0" applyNumberFormat="1" applyFont="1" applyFill="1" applyProtection="1"/>
    <xf numFmtId="1" fontId="21" fillId="2" borderId="0" xfId="0" applyNumberFormat="1" applyFont="1" applyFill="1" applyProtection="1"/>
    <xf numFmtId="165" fontId="21" fillId="2" borderId="0" xfId="2" applyFont="1" applyFill="1" applyProtection="1"/>
    <xf numFmtId="164" fontId="0" fillId="0" borderId="0" xfId="1" applyFont="1" applyProtection="1"/>
    <xf numFmtId="164" fontId="0" fillId="0" borderId="0" xfId="0" applyNumberFormat="1" applyProtection="1"/>
    <xf numFmtId="165" fontId="0" fillId="0" borderId="0" xfId="0" applyNumberFormat="1" applyProtection="1"/>
    <xf numFmtId="165" fontId="0" fillId="2" borderId="0" xfId="0" applyNumberFormat="1" applyFont="1" applyFill="1" applyProtection="1"/>
    <xf numFmtId="164" fontId="0" fillId="0" borderId="0" xfId="1" applyFont="1" applyFill="1" applyProtection="1"/>
    <xf numFmtId="0" fontId="0" fillId="0" borderId="0" xfId="0" applyFill="1" applyProtection="1"/>
    <xf numFmtId="0" fontId="0" fillId="2" borderId="0" xfId="0" applyFont="1" applyFill="1" applyBorder="1" applyProtection="1"/>
    <xf numFmtId="0" fontId="0" fillId="0" borderId="0" xfId="0" applyFont="1" applyFill="1" applyBorder="1" applyProtection="1"/>
    <xf numFmtId="0" fontId="0" fillId="0" borderId="0" xfId="0" applyFill="1" applyBorder="1" applyProtection="1"/>
    <xf numFmtId="0" fontId="23" fillId="2" borderId="0" xfId="0" applyFont="1" applyFill="1" applyBorder="1" applyAlignment="1" applyProtection="1">
      <alignment horizontal="left" indent="1"/>
    </xf>
    <xf numFmtId="0" fontId="21" fillId="2" borderId="0" xfId="0" applyFont="1" applyFill="1" applyBorder="1" applyAlignment="1" applyProtection="1">
      <alignment horizontal="left" wrapText="1"/>
    </xf>
    <xf numFmtId="0" fontId="24" fillId="2" borderId="0" xfId="0" applyFont="1" applyFill="1" applyBorder="1" applyAlignment="1" applyProtection="1">
      <alignment wrapText="1"/>
    </xf>
    <xf numFmtId="0" fontId="21" fillId="2" borderId="0" xfId="0" applyFont="1" applyFill="1" applyBorder="1" applyAlignment="1" applyProtection="1">
      <alignment horizontal="left" indent="2"/>
    </xf>
    <xf numFmtId="164" fontId="0" fillId="0" borderId="0" xfId="0" applyNumberFormat="1" applyFont="1" applyProtection="1"/>
    <xf numFmtId="4" fontId="21" fillId="2" borderId="0" xfId="2" applyNumberFormat="1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left"/>
    </xf>
    <xf numFmtId="0" fontId="30" fillId="3" borderId="22" xfId="0" applyFont="1" applyFill="1" applyBorder="1" applyProtection="1"/>
    <xf numFmtId="0" fontId="19" fillId="3" borderId="23" xfId="0" applyFont="1" applyFill="1" applyBorder="1" applyProtection="1"/>
    <xf numFmtId="0" fontId="19" fillId="3" borderId="24" xfId="0" applyFont="1" applyFill="1" applyBorder="1" applyProtection="1"/>
    <xf numFmtId="0" fontId="19" fillId="3" borderId="25" xfId="0" applyFont="1" applyFill="1" applyBorder="1" applyProtection="1"/>
    <xf numFmtId="0" fontId="22" fillId="3" borderId="0" xfId="0" applyFont="1" applyFill="1" applyBorder="1" applyProtection="1"/>
    <xf numFmtId="0" fontId="19" fillId="3" borderId="0" xfId="0" applyFont="1" applyFill="1" applyBorder="1" applyProtection="1"/>
    <xf numFmtId="0" fontId="19" fillId="3" borderId="0" xfId="0" applyFont="1" applyFill="1" applyBorder="1" applyAlignment="1" applyProtection="1">
      <alignment horizontal="center"/>
    </xf>
    <xf numFmtId="0" fontId="19" fillId="3" borderId="19" xfId="0" applyFont="1" applyFill="1" applyBorder="1" applyAlignment="1" applyProtection="1">
      <alignment horizontal="center"/>
    </xf>
    <xf numFmtId="0" fontId="19" fillId="3" borderId="21" xfId="0" applyFont="1" applyFill="1" applyBorder="1" applyProtection="1"/>
    <xf numFmtId="0" fontId="19" fillId="3" borderId="26" xfId="0" applyFont="1" applyFill="1" applyBorder="1" applyProtection="1"/>
    <xf numFmtId="0" fontId="19" fillId="3" borderId="27" xfId="0" applyFont="1" applyFill="1" applyBorder="1" applyProtection="1"/>
    <xf numFmtId="0" fontId="19" fillId="3" borderId="28" xfId="0" applyFont="1" applyFill="1" applyBorder="1" applyProtection="1"/>
    <xf numFmtId="0" fontId="57" fillId="2" borderId="0" xfId="0" applyFont="1" applyFill="1" applyBorder="1" applyProtection="1"/>
    <xf numFmtId="0" fontId="27" fillId="2" borderId="0" xfId="0" applyFont="1" applyFill="1" applyBorder="1" applyAlignment="1" applyProtection="1">
      <alignment vertical="center" wrapText="1"/>
    </xf>
    <xf numFmtId="0" fontId="58" fillId="2" borderId="0" xfId="0" applyFont="1" applyFill="1" applyBorder="1" applyAlignment="1" applyProtection="1">
      <alignment vertical="center" wrapText="1"/>
    </xf>
    <xf numFmtId="0" fontId="58" fillId="2" borderId="0" xfId="0" applyFont="1" applyFill="1" applyBorder="1" applyAlignment="1" applyProtection="1">
      <alignment vertical="center"/>
    </xf>
    <xf numFmtId="0" fontId="0" fillId="2" borderId="0" xfId="0" applyFill="1" applyProtection="1"/>
    <xf numFmtId="0" fontId="0" fillId="2" borderId="1" xfId="0" applyFont="1" applyFill="1" applyBorder="1" applyProtection="1"/>
    <xf numFmtId="0" fontId="40" fillId="0" borderId="0" xfId="0" applyFont="1" applyFill="1" applyBorder="1" applyProtection="1"/>
    <xf numFmtId="165" fontId="40" fillId="0" borderId="0" xfId="2" applyFont="1" applyFill="1" applyBorder="1" applyProtection="1"/>
    <xf numFmtId="0" fontId="40" fillId="0" borderId="0" xfId="0" applyFont="1" applyProtection="1"/>
    <xf numFmtId="165" fontId="40" fillId="0" borderId="0" xfId="2" applyFont="1" applyProtection="1"/>
    <xf numFmtId="165" fontId="28" fillId="2" borderId="0" xfId="2" applyFont="1" applyFill="1" applyProtection="1"/>
    <xf numFmtId="0" fontId="28" fillId="2" borderId="0" xfId="2" applyNumberFormat="1" applyFont="1" applyFill="1" applyProtection="1"/>
    <xf numFmtId="0" fontId="31" fillId="2" borderId="0" xfId="0" applyFont="1" applyFill="1" applyProtection="1"/>
    <xf numFmtId="0" fontId="3" fillId="5" borderId="2" xfId="0" applyFont="1" applyFill="1" applyBorder="1" applyAlignment="1" applyProtection="1">
      <alignment horizontal="left" vertical="center"/>
      <protection locked="0"/>
    </xf>
    <xf numFmtId="0" fontId="3" fillId="2" borderId="2" xfId="0" applyFont="1" applyFill="1" applyBorder="1" applyProtection="1">
      <protection locked="0"/>
    </xf>
    <xf numFmtId="0" fontId="53" fillId="7" borderId="0" xfId="0" applyFont="1" applyFill="1" applyAlignment="1" applyProtection="1">
      <alignment horizontal="center" vertical="center"/>
    </xf>
    <xf numFmtId="0" fontId="50" fillId="6" borderId="0" xfId="0" applyFont="1" applyFill="1" applyAlignment="1" applyProtection="1">
      <alignment horizontal="center"/>
    </xf>
    <xf numFmtId="49" fontId="50" fillId="6" borderId="0" xfId="0" quotePrefix="1" applyNumberFormat="1" applyFont="1" applyFill="1" applyAlignment="1" applyProtection="1">
      <alignment horizontal="center"/>
    </xf>
    <xf numFmtId="49" fontId="21" fillId="8" borderId="14" xfId="0" applyNumberFormat="1" applyFont="1" applyFill="1" applyBorder="1" applyAlignment="1" applyProtection="1">
      <alignment horizontal="left"/>
      <protection locked="0"/>
    </xf>
    <xf numFmtId="0" fontId="21" fillId="8" borderId="17" xfId="0" applyFont="1" applyFill="1" applyBorder="1" applyAlignment="1" applyProtection="1">
      <alignment horizontal="left"/>
      <protection locked="0"/>
    </xf>
    <xf numFmtId="0" fontId="21" fillId="8" borderId="16" xfId="0" applyFont="1" applyFill="1" applyBorder="1" applyAlignment="1" applyProtection="1">
      <alignment horizontal="left"/>
      <protection locked="0"/>
    </xf>
    <xf numFmtId="0" fontId="21" fillId="8" borderId="18" xfId="0" applyFont="1" applyFill="1" applyBorder="1" applyAlignment="1" applyProtection="1">
      <alignment horizontal="left"/>
      <protection locked="0"/>
    </xf>
    <xf numFmtId="49" fontId="21" fillId="8" borderId="16" xfId="0" applyNumberFormat="1" applyFont="1" applyFill="1" applyBorder="1" applyAlignment="1" applyProtection="1">
      <alignment horizontal="left"/>
      <protection locked="0"/>
    </xf>
    <xf numFmtId="49" fontId="54" fillId="8" borderId="16" xfId="4" applyNumberFormat="1" applyFont="1" applyFill="1" applyBorder="1" applyAlignment="1" applyProtection="1">
      <alignment horizontal="left"/>
      <protection locked="0"/>
    </xf>
    <xf numFmtId="0" fontId="60" fillId="2" borderId="17" xfId="0" applyFont="1" applyFill="1" applyBorder="1" applyAlignment="1" applyProtection="1">
      <alignment horizontal="center" vertical="center" wrapText="1"/>
    </xf>
    <xf numFmtId="0" fontId="60" fillId="2" borderId="16" xfId="0" applyFont="1" applyFill="1" applyBorder="1" applyAlignment="1" applyProtection="1">
      <alignment horizontal="center" vertical="center" wrapText="1"/>
    </xf>
    <xf numFmtId="0" fontId="60" fillId="2" borderId="18" xfId="0" applyFont="1" applyFill="1" applyBorder="1" applyAlignment="1" applyProtection="1">
      <alignment horizontal="center" vertical="center" wrapText="1"/>
    </xf>
    <xf numFmtId="0" fontId="19" fillId="3" borderId="30" xfId="0" applyFont="1" applyFill="1" applyBorder="1" applyAlignment="1" applyProtection="1">
      <alignment horizontal="center" wrapText="1"/>
    </xf>
    <xf numFmtId="0" fontId="19" fillId="3" borderId="31" xfId="0" applyFont="1" applyFill="1" applyBorder="1" applyAlignment="1" applyProtection="1">
      <alignment horizontal="center" wrapText="1"/>
    </xf>
    <xf numFmtId="0" fontId="42" fillId="2" borderId="8" xfId="0" applyFont="1" applyFill="1" applyBorder="1" applyAlignment="1" applyProtection="1">
      <alignment horizontal="center" vertical="center" wrapText="1"/>
    </xf>
    <xf numFmtId="0" fontId="42" fillId="2" borderId="9" xfId="0" applyFont="1" applyFill="1" applyBorder="1" applyAlignment="1" applyProtection="1">
      <alignment horizontal="center" vertical="center" wrapText="1"/>
    </xf>
    <xf numFmtId="0" fontId="42" fillId="2" borderId="10" xfId="0" applyFont="1" applyFill="1" applyBorder="1" applyAlignment="1" applyProtection="1">
      <alignment horizontal="center" vertical="center" wrapText="1"/>
    </xf>
    <xf numFmtId="0" fontId="22" fillId="8" borderId="19" xfId="0" applyFont="1" applyFill="1" applyBorder="1" applyAlignment="1" applyProtection="1">
      <alignment horizontal="center" vertical="center" wrapText="1"/>
      <protection locked="0"/>
    </xf>
    <xf numFmtId="0" fontId="19" fillId="3" borderId="27" xfId="0" applyFont="1" applyFill="1" applyBorder="1" applyAlignment="1" applyProtection="1">
      <alignment horizontal="center" wrapText="1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5D4A"/>
      <color rgb="FF00A1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176</xdr:row>
      <xdr:rowOff>60959</xdr:rowOff>
    </xdr:from>
    <xdr:to>
      <xdr:col>11</xdr:col>
      <xdr:colOff>533400</xdr:colOff>
      <xdr:row>180</xdr:row>
      <xdr:rowOff>190498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62439"/>
          <a:ext cx="8176260" cy="922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121920</xdr:colOff>
      <xdr:row>159</xdr:row>
      <xdr:rowOff>77329</xdr:rowOff>
    </xdr:from>
    <xdr:to>
      <xdr:col>11</xdr:col>
      <xdr:colOff>350520</xdr:colOff>
      <xdr:row>172</xdr:row>
      <xdr:rowOff>76199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" y="31410769"/>
          <a:ext cx="7871460" cy="25744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166808</xdr:colOff>
      <xdr:row>143</xdr:row>
      <xdr:rowOff>0</xdr:rowOff>
    </xdr:from>
    <xdr:to>
      <xdr:col>8</xdr:col>
      <xdr:colOff>213360</xdr:colOff>
      <xdr:row>153</xdr:row>
      <xdr:rowOff>99060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808" y="28163520"/>
          <a:ext cx="5319592" cy="20802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</xdr:colOff>
      <xdr:row>122</xdr:row>
      <xdr:rowOff>45720</xdr:rowOff>
    </xdr:from>
    <xdr:to>
      <xdr:col>11</xdr:col>
      <xdr:colOff>373161</xdr:colOff>
      <xdr:row>133</xdr:row>
      <xdr:rowOff>182880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" y="24048720"/>
          <a:ext cx="8008401" cy="231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30480</xdr:colOff>
      <xdr:row>87</xdr:row>
      <xdr:rowOff>30480</xdr:rowOff>
    </xdr:from>
    <xdr:to>
      <xdr:col>11</xdr:col>
      <xdr:colOff>396021</xdr:colOff>
      <xdr:row>98</xdr:row>
      <xdr:rowOff>167640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" y="17137380"/>
          <a:ext cx="8008401" cy="23164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47</xdr:row>
      <xdr:rowOff>133350</xdr:rowOff>
    </xdr:from>
    <xdr:to>
      <xdr:col>11</xdr:col>
      <xdr:colOff>135248</xdr:colOff>
      <xdr:row>59</xdr:row>
      <xdr:rowOff>66675</xdr:rowOff>
    </xdr:to>
    <xdr:pic>
      <xdr:nvPicPr>
        <xdr:cNvPr id="64" name="Picture 63" descr="This picture illustrates two completed sections.  Child care centre name is Child Care Centre ABC; operator name is DEF Nursey; License number is 12345, Auspice type is not-for profit; mailing address is 123 Alphabet Street, Toronto, Ontario, M7A 1L2.&#10;&#10;The section section of contact name is Mary Smith; phone number is (416) 416-4164 and email address is Mary.Smith@DEFNursery.ca" title="Sample completed section of Child Care Centre/Agency and Contact Informatio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1630025"/>
          <a:ext cx="7498073" cy="2333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400050</xdr:colOff>
      <xdr:row>185</xdr:row>
      <xdr:rowOff>171450</xdr:rowOff>
    </xdr:from>
    <xdr:to>
      <xdr:col>3</xdr:col>
      <xdr:colOff>256943</xdr:colOff>
      <xdr:row>192</xdr:row>
      <xdr:rowOff>85561</xdr:rowOff>
    </xdr:to>
    <xdr:pic>
      <xdr:nvPicPr>
        <xdr:cNvPr id="7" name="Picture 6" descr="This picture show the arrow that appears besides row 26 in column A." title="Filter Button Explained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400050" y="67513200"/>
          <a:ext cx="1857143" cy="1314286"/>
        </a:xfrm>
        <a:prstGeom prst="rect">
          <a:avLst/>
        </a:prstGeom>
      </xdr:spPr>
    </xdr:pic>
    <xdr:clientData/>
  </xdr:twoCellAnchor>
  <xdr:twoCellAnchor>
    <xdr:from>
      <xdr:col>1</xdr:col>
      <xdr:colOff>495301</xdr:colOff>
      <xdr:row>186</xdr:row>
      <xdr:rowOff>171450</xdr:rowOff>
    </xdr:from>
    <xdr:to>
      <xdr:col>2</xdr:col>
      <xdr:colOff>28576</xdr:colOff>
      <xdr:row>188</xdr:row>
      <xdr:rowOff>47625</xdr:rowOff>
    </xdr:to>
    <xdr:sp macro="" textlink="">
      <xdr:nvSpPr>
        <xdr:cNvPr id="35" name="Rectangle 34"/>
        <xdr:cNvSpPr/>
      </xdr:nvSpPr>
      <xdr:spPr>
        <a:xfrm>
          <a:off x="1104901" y="67713225"/>
          <a:ext cx="228600" cy="276225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304800</xdr:colOff>
      <xdr:row>196</xdr:row>
      <xdr:rowOff>85725</xdr:rowOff>
    </xdr:from>
    <xdr:to>
      <xdr:col>4</xdr:col>
      <xdr:colOff>323850</xdr:colOff>
      <xdr:row>215</xdr:row>
      <xdr:rowOff>119949</xdr:rowOff>
    </xdr:to>
    <xdr:pic>
      <xdr:nvPicPr>
        <xdr:cNvPr id="9" name="Picture 8" descr="This image shows that by left clicking on the drop down box beside the word &quot;Filter&quot;, you can then choose to only show data with information on it by ensuring that their is no checkbox beside the &quot;Hide&quot; option." title="Filter functionality displayed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304800" y="72123300"/>
          <a:ext cx="2714625" cy="3834699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206</xdr:row>
      <xdr:rowOff>66675</xdr:rowOff>
    </xdr:from>
    <xdr:to>
      <xdr:col>2</xdr:col>
      <xdr:colOff>47625</xdr:colOff>
      <xdr:row>207</xdr:row>
      <xdr:rowOff>95250</xdr:rowOff>
    </xdr:to>
    <xdr:sp macro="" textlink="">
      <xdr:nvSpPr>
        <xdr:cNvPr id="37" name="Rectangle 36"/>
        <xdr:cNvSpPr/>
      </xdr:nvSpPr>
      <xdr:spPr>
        <a:xfrm>
          <a:off x="800100" y="74104500"/>
          <a:ext cx="552450" cy="22860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>
    <xdr:from>
      <xdr:col>10</xdr:col>
      <xdr:colOff>325755</xdr:colOff>
      <xdr:row>131</xdr:row>
      <xdr:rowOff>99060</xdr:rowOff>
    </xdr:from>
    <xdr:to>
      <xdr:col>11</xdr:col>
      <xdr:colOff>373380</xdr:colOff>
      <xdr:row>132</xdr:row>
      <xdr:rowOff>60960</xdr:rowOff>
    </xdr:to>
    <xdr:sp macro="" textlink="">
      <xdr:nvSpPr>
        <xdr:cNvPr id="40" name="Rectangle 39"/>
        <xdr:cNvSpPr/>
      </xdr:nvSpPr>
      <xdr:spPr>
        <a:xfrm>
          <a:off x="6848475" y="25885140"/>
          <a:ext cx="1167765" cy="16002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  <xdr:twoCellAnchor editAs="oneCell">
    <xdr:from>
      <xdr:col>0</xdr:col>
      <xdr:colOff>1</xdr:colOff>
      <xdr:row>222</xdr:row>
      <xdr:rowOff>33377</xdr:rowOff>
    </xdr:from>
    <xdr:to>
      <xdr:col>11</xdr:col>
      <xdr:colOff>314326</xdr:colOff>
      <xdr:row>226</xdr:row>
      <xdr:rowOff>9525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42191027"/>
          <a:ext cx="7753350" cy="77624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265496</xdr:colOff>
      <xdr:row>90</xdr:row>
      <xdr:rowOff>117363</xdr:rowOff>
    </xdr:from>
    <xdr:to>
      <xdr:col>9</xdr:col>
      <xdr:colOff>288360</xdr:colOff>
      <xdr:row>96</xdr:row>
      <xdr:rowOff>4968</xdr:rowOff>
    </xdr:to>
    <xdr:sp macro="" textlink="">
      <xdr:nvSpPr>
        <xdr:cNvPr id="20" name="TextBox 19"/>
        <xdr:cNvSpPr txBox="1"/>
      </xdr:nvSpPr>
      <xdr:spPr>
        <a:xfrm rot="20814992">
          <a:off x="2322896" y="17818623"/>
          <a:ext cx="3863344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2</xdr:col>
      <xdr:colOff>676275</xdr:colOff>
      <xdr:row>51</xdr:row>
      <xdr:rowOff>104776</xdr:rowOff>
    </xdr:from>
    <xdr:to>
      <xdr:col>9</xdr:col>
      <xdr:colOff>3814</xdr:colOff>
      <xdr:row>56</xdr:row>
      <xdr:rowOff>190501</xdr:rowOff>
    </xdr:to>
    <xdr:sp macro="" textlink="">
      <xdr:nvSpPr>
        <xdr:cNvPr id="21" name="TextBox 20"/>
        <xdr:cNvSpPr txBox="1"/>
      </xdr:nvSpPr>
      <xdr:spPr>
        <a:xfrm rot="20814992">
          <a:off x="1981200" y="10144126"/>
          <a:ext cx="3766189" cy="10858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1</xdr:col>
      <xdr:colOff>350519</xdr:colOff>
      <xdr:row>144</xdr:row>
      <xdr:rowOff>186691</xdr:rowOff>
    </xdr:from>
    <xdr:to>
      <xdr:col>7</xdr:col>
      <xdr:colOff>186693</xdr:colOff>
      <xdr:row>150</xdr:row>
      <xdr:rowOff>72391</xdr:rowOff>
    </xdr:to>
    <xdr:sp macro="" textlink="">
      <xdr:nvSpPr>
        <xdr:cNvPr id="23" name="TextBox 22"/>
        <xdr:cNvSpPr txBox="1"/>
      </xdr:nvSpPr>
      <xdr:spPr>
        <a:xfrm rot="20814992">
          <a:off x="975359" y="28548331"/>
          <a:ext cx="3859534" cy="10744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>
    <xdr:from>
      <xdr:col>2</xdr:col>
      <xdr:colOff>293371</xdr:colOff>
      <xdr:row>161</xdr:row>
      <xdr:rowOff>95250</xdr:rowOff>
    </xdr:from>
    <xdr:to>
      <xdr:col>8</xdr:col>
      <xdr:colOff>224795</xdr:colOff>
      <xdr:row>166</xdr:row>
      <xdr:rowOff>180975</xdr:rowOff>
    </xdr:to>
    <xdr:sp macro="" textlink="">
      <xdr:nvSpPr>
        <xdr:cNvPr id="25" name="TextBox 24"/>
        <xdr:cNvSpPr txBox="1"/>
      </xdr:nvSpPr>
      <xdr:spPr>
        <a:xfrm rot="20814992">
          <a:off x="1634491" y="31824930"/>
          <a:ext cx="3863344" cy="10763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6600">
              <a:solidFill>
                <a:schemeClr val="bg1">
                  <a:lumMod val="50000"/>
                  <a:alpha val="49000"/>
                </a:schemeClr>
              </a:solidFill>
            </a:rPr>
            <a:t>EXAMPLE</a:t>
          </a:r>
        </a:p>
      </xdr:txBody>
    </xdr:sp>
    <xdr:clientData/>
  </xdr:twoCellAnchor>
  <xdr:twoCellAnchor editAs="oneCell">
    <xdr:from>
      <xdr:col>0</xdr:col>
      <xdr:colOff>7620</xdr:colOff>
      <xdr:row>66</xdr:row>
      <xdr:rowOff>0</xdr:rowOff>
    </xdr:from>
    <xdr:to>
      <xdr:col>11</xdr:col>
      <xdr:colOff>899160</xdr:colOff>
      <xdr:row>71</xdr:row>
      <xdr:rowOff>190500</xdr:rowOff>
    </xdr:to>
    <xdr:pic>
      <xdr:nvPicPr>
        <xdr:cNvPr id="30" name="Picture 29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 t="6111" r="16321" b="7778"/>
        <a:stretch/>
      </xdr:blipFill>
      <xdr:spPr bwMode="auto">
        <a:xfrm>
          <a:off x="7620" y="12946380"/>
          <a:ext cx="8534400" cy="1181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190500</xdr:colOff>
      <xdr:row>76</xdr:row>
      <xdr:rowOff>114300</xdr:rowOff>
    </xdr:from>
    <xdr:to>
      <xdr:col>13</xdr:col>
      <xdr:colOff>579120</xdr:colOff>
      <xdr:row>82</xdr:row>
      <xdr:rowOff>175260</xdr:rowOff>
    </xdr:to>
    <xdr:pic>
      <xdr:nvPicPr>
        <xdr:cNvPr id="32" name="Picture 3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77" t="7735" b="1657"/>
        <a:stretch/>
      </xdr:blipFill>
      <xdr:spPr bwMode="auto">
        <a:xfrm>
          <a:off x="190500" y="15041880"/>
          <a:ext cx="10012680" cy="124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1028700</xdr:colOff>
      <xdr:row>177</xdr:row>
      <xdr:rowOff>91438</xdr:rowOff>
    </xdr:from>
    <xdr:to>
      <xdr:col>11</xdr:col>
      <xdr:colOff>504826</xdr:colOff>
      <xdr:row>178</xdr:row>
      <xdr:rowOff>129539</xdr:rowOff>
    </xdr:to>
    <xdr:sp macro="" textlink="">
      <xdr:nvSpPr>
        <xdr:cNvPr id="43" name="Rectangle 42"/>
        <xdr:cNvSpPr/>
      </xdr:nvSpPr>
      <xdr:spPr>
        <a:xfrm>
          <a:off x="7551420" y="34991038"/>
          <a:ext cx="596266" cy="23622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CA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206829</xdr:colOff>
      <xdr:row>0</xdr:row>
      <xdr:rowOff>108857</xdr:rowOff>
    </xdr:from>
    <xdr:to>
      <xdr:col>2</xdr:col>
      <xdr:colOff>120531</xdr:colOff>
      <xdr:row>2</xdr:row>
      <xdr:rowOff>193125</xdr:rowOff>
    </xdr:to>
    <xdr:pic>
      <xdr:nvPicPr>
        <xdr:cNvPr id="6" name="Picture 5" title="Bruce County Logo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586" b="10627"/>
        <a:stretch/>
      </xdr:blipFill>
      <xdr:spPr>
        <a:xfrm>
          <a:off x="206829" y="108857"/>
          <a:ext cx="661847" cy="638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5D4A"/>
    <pageSetUpPr fitToPage="1"/>
  </sheetPr>
  <dimension ref="A1:R229"/>
  <sheetViews>
    <sheetView zoomScaleNormal="100" workbookViewId="0">
      <selection activeCell="G216" sqref="G216"/>
    </sheetView>
  </sheetViews>
  <sheetFormatPr defaultColWidth="9.109375" defaultRowHeight="14.4" x14ac:dyDescent="0.3"/>
  <cols>
    <col min="1" max="1" width="9.109375" style="238"/>
    <col min="2" max="4" width="10.44140625" style="238" bestFit="1" customWidth="1"/>
    <col min="5" max="5" width="9.109375" style="238"/>
    <col min="6" max="7" width="9.109375" style="238" customWidth="1"/>
    <col min="8" max="10" width="9.109375" style="238"/>
    <col min="11" max="11" width="16.33203125" style="238" customWidth="1"/>
    <col min="12" max="12" width="17.44140625" style="238" customWidth="1"/>
    <col min="13" max="13" width="11.44140625" style="238" customWidth="1"/>
    <col min="14" max="14" width="50.33203125" style="239" customWidth="1"/>
    <col min="15" max="16384" width="9.109375" style="238"/>
  </cols>
  <sheetData>
    <row r="1" spans="1:14" ht="15.6" x14ac:dyDescent="0.3">
      <c r="A1" s="65" t="s">
        <v>134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40"/>
    </row>
    <row r="2" spans="1:14" ht="15.6" x14ac:dyDescent="0.3">
      <c r="A2" s="241"/>
      <c r="B2" s="64"/>
      <c r="C2" s="64"/>
      <c r="D2" s="64"/>
      <c r="E2" s="64"/>
      <c r="F2" s="64"/>
      <c r="G2" s="64"/>
      <c r="H2" s="64"/>
      <c r="I2" s="64"/>
      <c r="J2" s="64"/>
      <c r="K2" s="64"/>
      <c r="L2" s="251"/>
      <c r="M2" s="240"/>
    </row>
    <row r="3" spans="1:14" ht="15" x14ac:dyDescent="0.3">
      <c r="A3" s="248" t="s">
        <v>82</v>
      </c>
      <c r="B3" s="248"/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0"/>
    </row>
    <row r="4" spans="1:14" ht="15" x14ac:dyDescent="0.3">
      <c r="A4" s="249" t="s">
        <v>135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  <c r="L4" s="248"/>
      <c r="M4" s="240"/>
    </row>
    <row r="5" spans="1:14" ht="15" x14ac:dyDescent="0.3">
      <c r="A5" s="249" t="s">
        <v>161</v>
      </c>
      <c r="B5" s="248"/>
      <c r="C5" s="248"/>
      <c r="D5" s="248"/>
      <c r="E5" s="248"/>
      <c r="F5" s="248"/>
      <c r="G5" s="248"/>
      <c r="H5" s="248"/>
      <c r="I5" s="248"/>
      <c r="J5" s="248"/>
      <c r="K5" s="248"/>
      <c r="L5" s="248"/>
      <c r="M5" s="240"/>
    </row>
    <row r="6" spans="1:14" ht="15" x14ac:dyDescent="0.3">
      <c r="A6" s="248" t="s">
        <v>57</v>
      </c>
      <c r="B6" s="248"/>
      <c r="C6" s="248"/>
      <c r="D6" s="248"/>
      <c r="E6" s="248"/>
      <c r="F6" s="248"/>
      <c r="G6" s="248"/>
      <c r="H6" s="248"/>
      <c r="I6" s="248"/>
      <c r="J6" s="248"/>
      <c r="K6" s="248"/>
      <c r="L6" s="248"/>
      <c r="M6" s="240"/>
    </row>
    <row r="7" spans="1:14" ht="15" x14ac:dyDescent="0.3">
      <c r="A7" s="248" t="s">
        <v>160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0"/>
    </row>
    <row r="8" spans="1:14" ht="15" x14ac:dyDescent="0.3">
      <c r="A8" s="248" t="s">
        <v>159</v>
      </c>
      <c r="B8" s="248"/>
      <c r="C8" s="248"/>
      <c r="D8" s="248"/>
      <c r="E8" s="248"/>
      <c r="F8" s="248"/>
      <c r="G8" s="248"/>
      <c r="H8" s="248"/>
      <c r="I8" s="248"/>
      <c r="J8" s="248"/>
      <c r="K8" s="248"/>
      <c r="L8" s="248"/>
      <c r="M8" s="240"/>
    </row>
    <row r="9" spans="1:14" ht="15" x14ac:dyDescent="0.3">
      <c r="A9" s="250" t="s">
        <v>99</v>
      </c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0"/>
    </row>
    <row r="10" spans="1:14" ht="15" x14ac:dyDescent="0.3">
      <c r="A10" s="242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0"/>
    </row>
    <row r="11" spans="1:14" ht="15" x14ac:dyDescent="0.3">
      <c r="A11" s="271" t="s">
        <v>64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40"/>
    </row>
    <row r="12" spans="1:14" ht="15" x14ac:dyDescent="0.3">
      <c r="A12" s="242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240"/>
    </row>
    <row r="13" spans="1:14" ht="15" x14ac:dyDescent="0.3">
      <c r="A13" s="230" t="s">
        <v>112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240"/>
    </row>
    <row r="14" spans="1:14" ht="15" x14ac:dyDescent="0.3">
      <c r="A14" s="242" t="s">
        <v>98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240"/>
    </row>
    <row r="15" spans="1:14" ht="15" x14ac:dyDescent="0.3">
      <c r="A15" s="242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240"/>
    </row>
    <row r="16" spans="1:14" ht="15.6" x14ac:dyDescent="0.3">
      <c r="A16" s="73" t="s">
        <v>52</v>
      </c>
      <c r="B16" s="82"/>
      <c r="C16" s="82"/>
      <c r="D16" s="82"/>
      <c r="E16" s="82"/>
      <c r="F16" s="82"/>
      <c r="G16" s="82"/>
      <c r="H16" s="82"/>
      <c r="I16" s="66"/>
      <c r="J16" s="66"/>
      <c r="K16" s="66"/>
      <c r="L16" s="66"/>
      <c r="M16" s="240"/>
      <c r="N16" s="231"/>
    </row>
    <row r="17" spans="1:14" ht="15.6" x14ac:dyDescent="0.3">
      <c r="A17" s="73" t="s">
        <v>62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240"/>
      <c r="N17" s="231"/>
    </row>
    <row r="18" spans="1:14" ht="15.6" x14ac:dyDescent="0.3">
      <c r="A18" s="73" t="s">
        <v>63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240"/>
      <c r="N18" s="231"/>
    </row>
    <row r="19" spans="1:14" ht="15.6" x14ac:dyDescent="0.3">
      <c r="A19" s="90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240"/>
    </row>
    <row r="20" spans="1:14" ht="15.6" x14ac:dyDescent="0.3">
      <c r="A20" s="67" t="s">
        <v>14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240"/>
    </row>
    <row r="21" spans="1:14" ht="15.6" x14ac:dyDescent="0.3">
      <c r="A21" s="241" t="s">
        <v>136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240"/>
    </row>
    <row r="22" spans="1:14" ht="15.6" x14ac:dyDescent="0.3">
      <c r="A22" s="70" t="s">
        <v>137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240"/>
    </row>
    <row r="23" spans="1:14" ht="15.6" x14ac:dyDescent="0.3">
      <c r="A23" s="90" t="s">
        <v>71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240"/>
    </row>
    <row r="24" spans="1:14" s="234" customFormat="1" ht="15.75" customHeight="1" x14ac:dyDescent="0.3">
      <c r="A24" s="235" t="s">
        <v>83</v>
      </c>
      <c r="B24" s="232"/>
      <c r="C24" s="232"/>
      <c r="D24" s="232"/>
      <c r="E24" s="232"/>
      <c r="F24" s="232"/>
      <c r="G24" s="232"/>
      <c r="H24" s="232"/>
      <c r="I24" s="232"/>
      <c r="J24" s="232"/>
      <c r="K24" s="232"/>
      <c r="L24" s="232"/>
      <c r="M24" s="232"/>
      <c r="N24" s="233"/>
    </row>
    <row r="25" spans="1:14" s="234" customFormat="1" ht="15" customHeight="1" x14ac:dyDescent="0.3">
      <c r="A25" s="232" t="s">
        <v>138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3"/>
    </row>
    <row r="26" spans="1:14" s="234" customFormat="1" ht="15" customHeight="1" x14ac:dyDescent="0.3">
      <c r="A26" s="232" t="s">
        <v>85</v>
      </c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3"/>
    </row>
    <row r="27" spans="1:14" s="234" customFormat="1" ht="15" customHeight="1" x14ac:dyDescent="0.3">
      <c r="A27" s="232" t="s">
        <v>139</v>
      </c>
      <c r="B27" s="232"/>
      <c r="C27" s="232"/>
      <c r="D27" s="232"/>
      <c r="E27" s="232"/>
      <c r="F27" s="232"/>
      <c r="G27" s="232"/>
      <c r="H27" s="232"/>
      <c r="I27" s="232"/>
      <c r="J27" s="232"/>
      <c r="K27" s="232"/>
      <c r="L27" s="232"/>
      <c r="M27" s="232"/>
      <c r="N27" s="233"/>
    </row>
    <row r="28" spans="1:14" s="234" customFormat="1" ht="15" customHeight="1" x14ac:dyDescent="0.3">
      <c r="A28" s="232" t="s">
        <v>140</v>
      </c>
      <c r="B28" s="232"/>
      <c r="C28" s="232"/>
      <c r="D28" s="232"/>
      <c r="E28" s="232"/>
      <c r="F28" s="232"/>
      <c r="G28" s="232"/>
      <c r="H28" s="232"/>
      <c r="I28" s="232"/>
      <c r="J28" s="232"/>
      <c r="K28" s="232"/>
      <c r="L28" s="232"/>
      <c r="M28" s="232"/>
      <c r="N28" s="233"/>
    </row>
    <row r="29" spans="1:14" s="234" customFormat="1" ht="15.75" customHeight="1" x14ac:dyDescent="0.3">
      <c r="A29" s="232" t="s">
        <v>86</v>
      </c>
      <c r="B29" s="232"/>
      <c r="C29" s="232"/>
      <c r="D29" s="232"/>
      <c r="E29" s="232"/>
      <c r="F29" s="232"/>
      <c r="G29" s="232"/>
      <c r="H29" s="232"/>
      <c r="I29" s="232"/>
      <c r="J29" s="232"/>
      <c r="K29" s="232"/>
      <c r="L29" s="232"/>
      <c r="M29" s="232"/>
      <c r="N29" s="233"/>
    </row>
    <row r="30" spans="1:14" s="234" customFormat="1" ht="15.75" customHeight="1" x14ac:dyDescent="0.3">
      <c r="A30" s="232" t="s">
        <v>84</v>
      </c>
      <c r="B30" s="232"/>
      <c r="C30" s="232"/>
      <c r="D30" s="232"/>
      <c r="E30" s="232"/>
      <c r="F30" s="232"/>
      <c r="G30" s="232"/>
      <c r="H30" s="232"/>
      <c r="I30" s="232"/>
      <c r="J30" s="232"/>
      <c r="K30" s="232"/>
      <c r="L30" s="232"/>
      <c r="M30" s="232"/>
      <c r="N30" s="233"/>
    </row>
    <row r="31" spans="1:14" s="234" customFormat="1" ht="15.75" customHeight="1" x14ac:dyDescent="0.3">
      <c r="A31" s="232" t="s">
        <v>87</v>
      </c>
      <c r="B31" s="232"/>
      <c r="C31" s="232"/>
      <c r="D31" s="232"/>
      <c r="E31" s="232"/>
      <c r="F31" s="232"/>
      <c r="G31" s="232"/>
      <c r="H31" s="232"/>
      <c r="I31" s="232"/>
      <c r="J31" s="232"/>
      <c r="K31" s="232"/>
      <c r="L31" s="232"/>
      <c r="M31" s="232"/>
      <c r="N31" s="233"/>
    </row>
    <row r="32" spans="1:14" s="234" customFormat="1" ht="15.75" customHeight="1" x14ac:dyDescent="0.3">
      <c r="A32" s="232" t="s">
        <v>88</v>
      </c>
      <c r="B32" s="232"/>
      <c r="C32" s="232"/>
      <c r="D32" s="232"/>
      <c r="E32" s="232"/>
      <c r="F32" s="232"/>
      <c r="G32" s="232"/>
      <c r="H32" s="232"/>
      <c r="I32" s="232"/>
      <c r="J32" s="232"/>
      <c r="K32" s="232"/>
      <c r="L32" s="232"/>
      <c r="M32" s="232"/>
      <c r="N32" s="233"/>
    </row>
    <row r="33" spans="1:14" s="234" customFormat="1" ht="15.75" customHeight="1" x14ac:dyDescent="0.3">
      <c r="A33" s="232"/>
      <c r="B33" s="232"/>
      <c r="C33" s="232"/>
      <c r="D33" s="232"/>
      <c r="E33" s="232"/>
      <c r="F33" s="232"/>
      <c r="G33" s="232"/>
      <c r="H33" s="232"/>
      <c r="I33" s="232"/>
      <c r="J33" s="232"/>
      <c r="K33" s="232"/>
      <c r="L33" s="232"/>
      <c r="M33" s="232"/>
      <c r="N33" s="233"/>
    </row>
    <row r="34" spans="1:14" s="234" customFormat="1" ht="15.75" customHeight="1" x14ac:dyDescent="0.3">
      <c r="A34" s="235" t="s">
        <v>89</v>
      </c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3"/>
    </row>
    <row r="35" spans="1:14" s="234" customFormat="1" ht="15.75" customHeight="1" x14ac:dyDescent="0.3">
      <c r="A35" s="232" t="s">
        <v>141</v>
      </c>
      <c r="B35" s="232"/>
      <c r="C35" s="232"/>
      <c r="D35" s="232"/>
      <c r="E35" s="232"/>
      <c r="F35" s="232"/>
      <c r="G35" s="232"/>
      <c r="H35" s="232"/>
      <c r="I35" s="232"/>
      <c r="J35" s="232"/>
      <c r="K35" s="232"/>
      <c r="L35" s="232"/>
      <c r="M35" s="232"/>
      <c r="N35" s="233"/>
    </row>
    <row r="36" spans="1:14" s="234" customFormat="1" ht="15.75" customHeight="1" x14ac:dyDescent="0.3">
      <c r="A36" s="232" t="s">
        <v>142</v>
      </c>
      <c r="B36" s="232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3"/>
    </row>
    <row r="37" spans="1:14" s="234" customFormat="1" ht="15.75" customHeight="1" x14ac:dyDescent="0.3">
      <c r="A37" s="232" t="s">
        <v>143</v>
      </c>
      <c r="B37" s="232"/>
      <c r="C37" s="232"/>
      <c r="D37" s="232"/>
      <c r="E37" s="232"/>
      <c r="F37" s="232"/>
      <c r="G37" s="232"/>
      <c r="H37" s="232"/>
      <c r="I37" s="232"/>
      <c r="J37" s="232"/>
      <c r="K37" s="232"/>
      <c r="L37" s="232"/>
      <c r="M37" s="232"/>
      <c r="N37" s="233"/>
    </row>
    <row r="38" spans="1:14" s="234" customFormat="1" ht="15.75" customHeight="1" x14ac:dyDescent="0.3">
      <c r="A38" s="232" t="s">
        <v>90</v>
      </c>
      <c r="B38" s="232"/>
      <c r="C38" s="232"/>
      <c r="D38" s="232"/>
      <c r="E38" s="232"/>
      <c r="F38" s="232"/>
      <c r="G38" s="232"/>
      <c r="H38" s="232"/>
      <c r="I38" s="232"/>
      <c r="J38" s="232"/>
      <c r="K38" s="232"/>
      <c r="L38" s="232"/>
      <c r="M38" s="232"/>
      <c r="N38" s="233"/>
    </row>
    <row r="39" spans="1:14" s="234" customFormat="1" ht="15.75" customHeight="1" x14ac:dyDescent="0.3">
      <c r="A39" s="232" t="s">
        <v>144</v>
      </c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3"/>
    </row>
    <row r="40" spans="1:14" s="234" customFormat="1" ht="15.75" customHeight="1" x14ac:dyDescent="0.3">
      <c r="A40" s="232" t="s">
        <v>145</v>
      </c>
      <c r="B40" s="232"/>
      <c r="C40" s="232"/>
      <c r="D40" s="232"/>
      <c r="E40" s="232"/>
      <c r="F40" s="232"/>
      <c r="G40" s="232"/>
      <c r="H40" s="232"/>
      <c r="I40" s="232"/>
      <c r="J40" s="232"/>
      <c r="K40" s="232"/>
      <c r="L40" s="232"/>
      <c r="M40" s="232"/>
      <c r="N40" s="233"/>
    </row>
    <row r="41" spans="1:14" ht="15.6" x14ac:dyDescent="0.3">
      <c r="A41" s="241"/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240"/>
    </row>
    <row r="42" spans="1:14" ht="15.6" x14ac:dyDescent="0.3">
      <c r="A42" s="70" t="s">
        <v>91</v>
      </c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240"/>
    </row>
    <row r="43" spans="1:14" ht="15.6" x14ac:dyDescent="0.3">
      <c r="A43" s="70" t="s">
        <v>146</v>
      </c>
      <c r="B43" s="64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240"/>
    </row>
    <row r="44" spans="1:14" ht="15.6" x14ac:dyDescent="0.3">
      <c r="A44" s="241"/>
      <c r="B44" s="64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240"/>
    </row>
    <row r="45" spans="1:14" ht="15.6" x14ac:dyDescent="0.3">
      <c r="A45" s="67" t="s">
        <v>65</v>
      </c>
      <c r="B45" s="64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240"/>
    </row>
    <row r="46" spans="1:14" ht="15.6" x14ac:dyDescent="0.3">
      <c r="A46" s="241" t="s">
        <v>61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240"/>
    </row>
    <row r="47" spans="1:14" ht="15.6" x14ac:dyDescent="0.3">
      <c r="A47" s="70" t="s">
        <v>92</v>
      </c>
      <c r="B47" s="64"/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240"/>
    </row>
    <row r="48" spans="1:14" ht="15.6" x14ac:dyDescent="0.3">
      <c r="A48" s="241"/>
      <c r="B48" s="64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240"/>
    </row>
    <row r="49" spans="1:13" s="238" customFormat="1" ht="15.6" x14ac:dyDescent="0.3">
      <c r="A49" s="241"/>
      <c r="B49" s="64"/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240"/>
    </row>
    <row r="50" spans="1:13" s="238" customFormat="1" ht="15.6" x14ac:dyDescent="0.3">
      <c r="A50" s="64"/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240"/>
    </row>
    <row r="51" spans="1:13" s="238" customFormat="1" ht="15.6" x14ac:dyDescent="0.3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240"/>
    </row>
    <row r="52" spans="1:13" s="238" customFormat="1" ht="15.6" x14ac:dyDescent="0.3">
      <c r="A52" s="64"/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240"/>
    </row>
    <row r="53" spans="1:13" s="238" customFormat="1" ht="15.6" x14ac:dyDescent="0.3">
      <c r="A53" s="64"/>
      <c r="B53" s="64"/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240"/>
    </row>
    <row r="54" spans="1:13" s="238" customFormat="1" ht="15.6" x14ac:dyDescent="0.3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240"/>
    </row>
    <row r="55" spans="1:13" s="238" customFormat="1" ht="15.6" x14ac:dyDescent="0.3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240"/>
    </row>
    <row r="56" spans="1:13" s="238" customFormat="1" ht="15.6" x14ac:dyDescent="0.3">
      <c r="A56" s="64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240"/>
    </row>
    <row r="57" spans="1:13" s="238" customFormat="1" ht="15.6" x14ac:dyDescent="0.3">
      <c r="A57" s="64"/>
      <c r="B57" s="64"/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240"/>
    </row>
    <row r="58" spans="1:13" s="238" customFormat="1" ht="15.6" x14ac:dyDescent="0.3">
      <c r="A58" s="64"/>
      <c r="B58" s="64"/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240"/>
    </row>
    <row r="59" spans="1:13" s="238" customFormat="1" ht="15.6" x14ac:dyDescent="0.3">
      <c r="A59" s="64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240"/>
    </row>
    <row r="60" spans="1:13" s="238" customFormat="1" ht="15.6" x14ac:dyDescent="0.3">
      <c r="A60" s="64"/>
      <c r="B60" s="64"/>
      <c r="C60" s="64"/>
      <c r="D60" s="64"/>
      <c r="E60" s="64"/>
      <c r="F60" s="64"/>
      <c r="G60" s="64"/>
      <c r="H60" s="64"/>
      <c r="I60" s="64"/>
      <c r="J60" s="64"/>
      <c r="K60" s="64"/>
      <c r="L60" s="64"/>
      <c r="M60" s="240"/>
    </row>
    <row r="61" spans="1:13" s="238" customFormat="1" ht="15.6" x14ac:dyDescent="0.3">
      <c r="A61" s="64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240"/>
    </row>
    <row r="62" spans="1:13" s="238" customFormat="1" ht="15.6" x14ac:dyDescent="0.3">
      <c r="A62" s="67" t="s">
        <v>41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240"/>
    </row>
    <row r="63" spans="1:13" s="238" customFormat="1" ht="15.6" x14ac:dyDescent="0.3">
      <c r="A63" s="241" t="s">
        <v>147</v>
      </c>
      <c r="B63" s="64"/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240"/>
    </row>
    <row r="64" spans="1:13" s="238" customFormat="1" ht="15.6" x14ac:dyDescent="0.3">
      <c r="A64" s="241" t="s">
        <v>148</v>
      </c>
      <c r="B64" s="64"/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240"/>
    </row>
    <row r="65" spans="1:13" ht="15.6" x14ac:dyDescent="0.3">
      <c r="A65" s="72" t="s">
        <v>126</v>
      </c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240"/>
    </row>
    <row r="66" spans="1:13" ht="15.6" x14ac:dyDescent="0.3">
      <c r="A66" s="241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240"/>
    </row>
    <row r="67" spans="1:13" ht="15.6" x14ac:dyDescent="0.3">
      <c r="A67" s="241"/>
      <c r="B67" s="64"/>
      <c r="C67" s="64"/>
      <c r="D67" s="64"/>
      <c r="E67" s="64"/>
      <c r="F67" s="64"/>
      <c r="G67" s="64"/>
      <c r="H67" s="64"/>
      <c r="I67" s="64"/>
      <c r="J67" s="64"/>
      <c r="K67" s="64"/>
      <c r="L67" s="64"/>
      <c r="M67" s="240"/>
    </row>
    <row r="68" spans="1:13" ht="15.6" x14ac:dyDescent="0.3">
      <c r="A68" s="241"/>
      <c r="B68" s="64"/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240"/>
    </row>
    <row r="69" spans="1:13" ht="15.6" x14ac:dyDescent="0.3">
      <c r="A69" s="241"/>
      <c r="B69" s="64"/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240"/>
    </row>
    <row r="70" spans="1:13" ht="15.6" x14ac:dyDescent="0.3">
      <c r="A70" s="241"/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240"/>
    </row>
    <row r="71" spans="1:13" ht="15.6" x14ac:dyDescent="0.3">
      <c r="A71" s="241"/>
      <c r="B71" s="64"/>
      <c r="C71" s="64"/>
      <c r="D71" s="64"/>
      <c r="E71" s="64"/>
      <c r="F71" s="64"/>
      <c r="G71" s="64"/>
      <c r="H71" s="64"/>
      <c r="I71" s="64"/>
      <c r="J71" s="64"/>
      <c r="K71" s="64"/>
      <c r="L71" s="64"/>
      <c r="M71" s="240"/>
    </row>
    <row r="72" spans="1:13" ht="15.6" x14ac:dyDescent="0.3">
      <c r="A72" s="241"/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  <c r="M72" s="240"/>
    </row>
    <row r="73" spans="1:13" ht="15.6" x14ac:dyDescent="0.3">
      <c r="A73" s="241"/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240"/>
    </row>
    <row r="74" spans="1:13" ht="15.6" x14ac:dyDescent="0.3">
      <c r="A74" s="241"/>
      <c r="B74" s="64"/>
      <c r="C74" s="64"/>
      <c r="D74" s="64"/>
      <c r="E74" s="64"/>
      <c r="F74" s="64"/>
      <c r="G74" s="64"/>
      <c r="H74" s="64"/>
      <c r="I74" s="64"/>
      <c r="J74" s="64"/>
      <c r="K74" s="64"/>
      <c r="L74" s="64"/>
      <c r="M74" s="240"/>
    </row>
    <row r="75" spans="1:13" ht="15.6" x14ac:dyDescent="0.3">
      <c r="A75" s="67" t="s">
        <v>104</v>
      </c>
      <c r="B75" s="64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240"/>
    </row>
    <row r="76" spans="1:13" ht="15.6" x14ac:dyDescent="0.3">
      <c r="A76" s="241" t="s">
        <v>149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240"/>
    </row>
    <row r="77" spans="1:13" ht="15.6" x14ac:dyDescent="0.3">
      <c r="A77" s="241"/>
      <c r="B77" s="64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240"/>
    </row>
    <row r="78" spans="1:13" ht="15.6" x14ac:dyDescent="0.3">
      <c r="A78" s="241"/>
      <c r="B78" s="64"/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240"/>
    </row>
    <row r="79" spans="1:13" ht="15.6" x14ac:dyDescent="0.3">
      <c r="A79" s="241"/>
      <c r="B79" s="64"/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240"/>
    </row>
    <row r="80" spans="1:13" ht="15.6" x14ac:dyDescent="0.3">
      <c r="A80" s="241"/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240"/>
    </row>
    <row r="81" spans="1:13" ht="15.6" x14ac:dyDescent="0.3">
      <c r="A81" s="241"/>
      <c r="B81" s="64"/>
      <c r="C81" s="64"/>
      <c r="D81" s="64"/>
      <c r="E81" s="64"/>
      <c r="F81" s="64"/>
      <c r="G81" s="64"/>
      <c r="H81" s="64"/>
      <c r="I81" s="64"/>
      <c r="J81" s="64"/>
      <c r="K81" s="64"/>
      <c r="L81" s="64"/>
      <c r="M81" s="240"/>
    </row>
    <row r="82" spans="1:13" ht="15.6" x14ac:dyDescent="0.3">
      <c r="A82" s="241"/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240"/>
    </row>
    <row r="83" spans="1:13" ht="15.6" x14ac:dyDescent="0.3">
      <c r="A83" s="241"/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240"/>
    </row>
    <row r="84" spans="1:13" ht="15.6" x14ac:dyDescent="0.3">
      <c r="A84" s="241"/>
      <c r="B84" s="64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240"/>
    </row>
    <row r="85" spans="1:13" ht="15.6" x14ac:dyDescent="0.3">
      <c r="A85" s="67" t="s">
        <v>107</v>
      </c>
      <c r="B85" s="64"/>
      <c r="C85" s="64"/>
      <c r="D85" s="64"/>
      <c r="E85" s="64"/>
      <c r="F85" s="64"/>
      <c r="G85" s="64"/>
      <c r="H85" s="64"/>
      <c r="I85" s="64"/>
      <c r="J85" s="64"/>
      <c r="K85" s="64"/>
      <c r="L85" s="64"/>
      <c r="M85" s="240"/>
    </row>
    <row r="86" spans="1:13" ht="15.6" x14ac:dyDescent="0.3">
      <c r="A86" s="70" t="s">
        <v>93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240"/>
    </row>
    <row r="87" spans="1:13" ht="15.6" x14ac:dyDescent="0.3">
      <c r="A87" s="241" t="s">
        <v>94</v>
      </c>
      <c r="B87" s="64"/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240"/>
    </row>
    <row r="88" spans="1:13" ht="15.6" x14ac:dyDescent="0.3">
      <c r="A88" s="241"/>
      <c r="B88" s="64"/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240"/>
    </row>
    <row r="89" spans="1:13" ht="15.6" x14ac:dyDescent="0.3">
      <c r="A89" s="241"/>
      <c r="B89" s="64"/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240"/>
    </row>
    <row r="90" spans="1:13" ht="15.6" x14ac:dyDescent="0.3">
      <c r="A90" s="241"/>
      <c r="B90" s="64"/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240"/>
    </row>
    <row r="91" spans="1:13" ht="15.6" x14ac:dyDescent="0.3">
      <c r="A91" s="241"/>
      <c r="B91" s="64"/>
      <c r="C91" s="64"/>
      <c r="D91" s="64"/>
      <c r="E91" s="64"/>
      <c r="F91" s="64"/>
      <c r="G91" s="64"/>
      <c r="H91" s="64"/>
      <c r="I91" s="64"/>
      <c r="J91" s="64"/>
      <c r="K91" s="64"/>
      <c r="L91" s="64"/>
      <c r="M91" s="240"/>
    </row>
    <row r="92" spans="1:13" ht="15.6" x14ac:dyDescent="0.3">
      <c r="A92" s="241"/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240"/>
    </row>
    <row r="93" spans="1:13" ht="15.6" x14ac:dyDescent="0.3">
      <c r="A93" s="241"/>
      <c r="B93" s="64"/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240"/>
    </row>
    <row r="94" spans="1:13" ht="15.6" x14ac:dyDescent="0.3">
      <c r="A94" s="241"/>
      <c r="B94" s="64"/>
      <c r="C94" s="64"/>
      <c r="D94" s="64"/>
      <c r="E94" s="64"/>
      <c r="F94" s="64"/>
      <c r="G94" s="64"/>
      <c r="H94" s="64"/>
      <c r="I94" s="64"/>
      <c r="J94" s="64"/>
      <c r="K94" s="64"/>
      <c r="L94" s="64"/>
      <c r="M94" s="240"/>
    </row>
    <row r="95" spans="1:13" ht="15.6" x14ac:dyDescent="0.3">
      <c r="A95" s="241"/>
      <c r="B95" s="64"/>
      <c r="C95" s="64"/>
      <c r="D95" s="64"/>
      <c r="E95" s="64"/>
      <c r="F95" s="64"/>
      <c r="G95" s="64"/>
      <c r="H95" s="64"/>
      <c r="I95" s="64"/>
      <c r="J95" s="64"/>
      <c r="K95" s="64"/>
      <c r="L95" s="64"/>
      <c r="M95" s="240"/>
    </row>
    <row r="96" spans="1:13" ht="15.6" x14ac:dyDescent="0.3">
      <c r="A96" s="240"/>
      <c r="B96" s="64"/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240"/>
    </row>
    <row r="97" spans="1:14" ht="15.6" x14ac:dyDescent="0.3">
      <c r="A97" s="240"/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240"/>
    </row>
    <row r="98" spans="1:14" ht="15.6" x14ac:dyDescent="0.3">
      <c r="A98" s="240"/>
      <c r="B98" s="64"/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240"/>
    </row>
    <row r="99" spans="1:14" ht="15.6" x14ac:dyDescent="0.3">
      <c r="A99" s="240"/>
      <c r="B99" s="64"/>
      <c r="C99" s="64"/>
      <c r="D99" s="64"/>
      <c r="E99" s="64"/>
      <c r="F99" s="64"/>
      <c r="G99" s="64"/>
      <c r="H99" s="64"/>
      <c r="I99" s="64"/>
      <c r="J99" s="64"/>
      <c r="K99" s="64"/>
      <c r="L99" s="64"/>
      <c r="M99" s="240"/>
      <c r="N99" s="236"/>
    </row>
    <row r="100" spans="1:14" ht="15.6" x14ac:dyDescent="0.3">
      <c r="A100" s="81" t="s">
        <v>2</v>
      </c>
      <c r="B100" s="64"/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240"/>
    </row>
    <row r="101" spans="1:14" ht="15.6" x14ac:dyDescent="0.3">
      <c r="A101" s="241" t="s">
        <v>45</v>
      </c>
      <c r="B101" s="64"/>
      <c r="C101" s="64"/>
      <c r="D101" s="64"/>
      <c r="E101" s="64"/>
      <c r="F101" s="64"/>
      <c r="G101" s="64"/>
      <c r="H101" s="64"/>
      <c r="I101" s="64"/>
      <c r="J101" s="64"/>
      <c r="K101" s="64"/>
      <c r="L101" s="64"/>
      <c r="M101" s="240"/>
    </row>
    <row r="102" spans="1:14" ht="15.6" x14ac:dyDescent="0.3">
      <c r="A102" s="241" t="s">
        <v>46</v>
      </c>
      <c r="B102" s="64"/>
      <c r="C102" s="64"/>
      <c r="D102" s="64"/>
      <c r="E102" s="64"/>
      <c r="F102" s="64"/>
      <c r="G102" s="64"/>
      <c r="H102" s="64"/>
      <c r="I102" s="64"/>
      <c r="J102" s="64"/>
      <c r="K102" s="64"/>
      <c r="L102" s="64"/>
      <c r="M102" s="240"/>
    </row>
    <row r="103" spans="1:14" ht="15.6" x14ac:dyDescent="0.3">
      <c r="A103" s="81" t="s">
        <v>72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240"/>
    </row>
    <row r="104" spans="1:14" ht="15.6" x14ac:dyDescent="0.3">
      <c r="A104" s="70" t="s">
        <v>106</v>
      </c>
      <c r="B104" s="64"/>
      <c r="C104" s="64"/>
      <c r="D104" s="64"/>
      <c r="E104" s="64"/>
      <c r="F104" s="64"/>
      <c r="G104" s="64"/>
      <c r="H104" s="64"/>
      <c r="I104" s="64"/>
      <c r="J104" s="64"/>
      <c r="K104" s="64"/>
      <c r="L104" s="64"/>
      <c r="M104" s="240"/>
    </row>
    <row r="105" spans="1:14" ht="15.6" x14ac:dyDescent="0.3">
      <c r="A105" s="241" t="s">
        <v>124</v>
      </c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240"/>
    </row>
    <row r="106" spans="1:14" ht="15.6" x14ac:dyDescent="0.3">
      <c r="A106" s="241" t="s">
        <v>117</v>
      </c>
      <c r="B106" s="64"/>
      <c r="C106" s="64"/>
      <c r="D106" s="64"/>
      <c r="E106" s="64"/>
      <c r="F106" s="64"/>
      <c r="G106" s="64"/>
      <c r="H106" s="64"/>
      <c r="I106" s="64"/>
      <c r="J106" s="64"/>
      <c r="K106" s="64"/>
      <c r="L106" s="64"/>
      <c r="M106" s="240"/>
    </row>
    <row r="107" spans="1:14" ht="15.6" x14ac:dyDescent="0.3">
      <c r="A107" s="81" t="s">
        <v>17</v>
      </c>
      <c r="B107" s="241"/>
      <c r="C107" s="241"/>
      <c r="D107" s="241"/>
      <c r="E107" s="241"/>
      <c r="F107" s="241"/>
      <c r="G107" s="241"/>
      <c r="H107" s="241"/>
      <c r="I107" s="241"/>
      <c r="J107" s="241"/>
      <c r="K107" s="241"/>
      <c r="L107" s="241"/>
      <c r="M107" s="240"/>
    </row>
    <row r="108" spans="1:14" ht="15" x14ac:dyDescent="0.3">
      <c r="A108" s="70" t="s">
        <v>121</v>
      </c>
      <c r="B108" s="241"/>
      <c r="C108" s="241"/>
      <c r="D108" s="241"/>
      <c r="E108" s="241"/>
      <c r="F108" s="241"/>
      <c r="G108" s="241"/>
      <c r="H108" s="241"/>
      <c r="I108" s="241"/>
      <c r="J108" s="241"/>
      <c r="K108" s="241"/>
      <c r="L108" s="241"/>
      <c r="M108" s="240"/>
    </row>
    <row r="109" spans="1:14" ht="15.6" x14ac:dyDescent="0.3">
      <c r="A109" s="81" t="s">
        <v>47</v>
      </c>
      <c r="B109" s="241"/>
      <c r="C109" s="241"/>
      <c r="D109" s="241"/>
      <c r="E109" s="241"/>
      <c r="F109" s="241"/>
      <c r="G109" s="241"/>
      <c r="H109" s="241"/>
      <c r="I109" s="241"/>
      <c r="J109" s="241"/>
      <c r="K109" s="241"/>
      <c r="L109" s="241"/>
      <c r="M109" s="240"/>
    </row>
    <row r="110" spans="1:14" ht="15.6" x14ac:dyDescent="0.3">
      <c r="A110" s="70" t="s">
        <v>150</v>
      </c>
      <c r="B110" s="241"/>
      <c r="C110" s="241"/>
      <c r="D110" s="241"/>
      <c r="E110" s="241"/>
      <c r="F110" s="241"/>
      <c r="G110" s="241"/>
      <c r="H110" s="241"/>
      <c r="I110" s="241"/>
      <c r="J110" s="241"/>
      <c r="K110" s="241"/>
      <c r="L110" s="241"/>
      <c r="M110" s="240"/>
    </row>
    <row r="111" spans="1:14" ht="15" x14ac:dyDescent="0.3">
      <c r="A111" s="241" t="s">
        <v>120</v>
      </c>
      <c r="B111" s="241"/>
      <c r="C111" s="241"/>
      <c r="D111" s="241"/>
      <c r="E111" s="241"/>
      <c r="F111" s="241"/>
      <c r="G111" s="241"/>
      <c r="H111" s="241"/>
      <c r="I111" s="241"/>
      <c r="J111" s="241"/>
      <c r="K111" s="241"/>
      <c r="L111" s="241"/>
      <c r="M111" s="240"/>
    </row>
    <row r="112" spans="1:14" ht="15.6" x14ac:dyDescent="0.3">
      <c r="A112" s="81" t="s">
        <v>48</v>
      </c>
      <c r="B112" s="241"/>
      <c r="C112" s="241"/>
      <c r="D112" s="241"/>
      <c r="E112" s="241"/>
      <c r="F112" s="241"/>
      <c r="G112" s="241"/>
      <c r="H112" s="241"/>
      <c r="I112" s="241"/>
      <c r="J112" s="241"/>
      <c r="K112" s="241"/>
      <c r="L112" s="241"/>
      <c r="M112" s="240"/>
    </row>
    <row r="113" spans="1:18" ht="15" x14ac:dyDescent="0.3">
      <c r="A113" s="241" t="s">
        <v>151</v>
      </c>
      <c r="B113" s="241"/>
      <c r="C113" s="241"/>
      <c r="D113" s="241"/>
      <c r="E113" s="241"/>
      <c r="F113" s="241"/>
      <c r="G113" s="241"/>
      <c r="H113" s="241"/>
      <c r="I113" s="241"/>
      <c r="J113" s="241"/>
      <c r="K113" s="241"/>
      <c r="L113" s="241"/>
      <c r="M113" s="240"/>
    </row>
    <row r="114" spans="1:18" ht="15" x14ac:dyDescent="0.3">
      <c r="A114" s="241" t="s">
        <v>122</v>
      </c>
      <c r="B114" s="241"/>
      <c r="C114" s="241"/>
      <c r="D114" s="241"/>
      <c r="E114" s="241"/>
      <c r="F114" s="241"/>
      <c r="G114" s="241"/>
      <c r="H114" s="241"/>
      <c r="I114" s="241"/>
      <c r="J114" s="241"/>
      <c r="K114" s="241"/>
      <c r="L114" s="241"/>
      <c r="M114" s="240"/>
    </row>
    <row r="115" spans="1:18" ht="15" x14ac:dyDescent="0.3">
      <c r="A115" s="241" t="s">
        <v>123</v>
      </c>
      <c r="B115" s="241"/>
      <c r="C115" s="241"/>
      <c r="D115" s="241"/>
      <c r="E115" s="241"/>
      <c r="F115" s="241"/>
      <c r="G115" s="241"/>
      <c r="H115" s="241"/>
      <c r="I115" s="241"/>
      <c r="J115" s="241"/>
      <c r="K115" s="241"/>
      <c r="L115" s="241"/>
      <c r="M115" s="240"/>
    </row>
    <row r="116" spans="1:18" ht="15.6" x14ac:dyDescent="0.3">
      <c r="A116" s="81" t="s">
        <v>15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240"/>
    </row>
    <row r="117" spans="1:18" ht="15.6" x14ac:dyDescent="0.3">
      <c r="A117" s="241" t="s">
        <v>118</v>
      </c>
      <c r="B117" s="64"/>
      <c r="C117" s="64"/>
      <c r="D117" s="64"/>
      <c r="E117" s="64"/>
      <c r="F117" s="64"/>
      <c r="G117" s="64"/>
      <c r="H117" s="64"/>
      <c r="I117" s="64"/>
      <c r="J117" s="64"/>
      <c r="K117" s="64"/>
      <c r="L117" s="64"/>
      <c r="M117" s="240"/>
    </row>
    <row r="118" spans="1:18" ht="15.6" x14ac:dyDescent="0.3">
      <c r="A118" s="71" t="s">
        <v>119</v>
      </c>
      <c r="B118" s="64"/>
      <c r="C118" s="64"/>
      <c r="D118" s="64"/>
      <c r="E118" s="64"/>
      <c r="F118" s="64"/>
      <c r="G118" s="64"/>
      <c r="H118" s="64"/>
      <c r="I118" s="64"/>
      <c r="J118" s="64"/>
      <c r="K118" s="64"/>
      <c r="L118" s="64"/>
      <c r="M118" s="240"/>
    </row>
    <row r="119" spans="1:18" ht="15.6" x14ac:dyDescent="0.3">
      <c r="A119" s="71" t="s">
        <v>49</v>
      </c>
      <c r="B119" s="64"/>
      <c r="C119" s="64"/>
      <c r="D119" s="64"/>
      <c r="E119" s="64"/>
      <c r="F119" s="64"/>
      <c r="G119" s="64"/>
      <c r="H119" s="64"/>
      <c r="I119" s="64"/>
      <c r="J119" s="64"/>
      <c r="K119" s="64"/>
      <c r="L119" s="64"/>
      <c r="M119" s="240"/>
    </row>
    <row r="120" spans="1:18" ht="15.6" x14ac:dyDescent="0.3">
      <c r="A120" s="71"/>
      <c r="B120" s="64"/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240"/>
    </row>
    <row r="121" spans="1:18" ht="15.6" x14ac:dyDescent="0.3">
      <c r="A121" s="71" t="s">
        <v>75</v>
      </c>
      <c r="B121" s="64"/>
      <c r="C121" s="64"/>
      <c r="D121" s="64"/>
      <c r="E121" s="64"/>
      <c r="F121" s="64"/>
      <c r="G121" s="64"/>
      <c r="H121" s="64"/>
      <c r="I121" s="64"/>
      <c r="J121" s="64"/>
      <c r="K121" s="64"/>
      <c r="L121" s="64"/>
      <c r="M121" s="240"/>
    </row>
    <row r="122" spans="1:18" ht="15.6" x14ac:dyDescent="0.3">
      <c r="A122" s="71" t="s">
        <v>58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240"/>
    </row>
    <row r="123" spans="1:18" ht="15.6" x14ac:dyDescent="0.3">
      <c r="A123" s="64"/>
      <c r="B123" s="64"/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89"/>
      <c r="N123" s="225"/>
      <c r="O123" s="56"/>
      <c r="P123" s="79"/>
      <c r="Q123" s="80"/>
      <c r="R123" s="80"/>
    </row>
    <row r="124" spans="1:18" ht="15.6" x14ac:dyDescent="0.3">
      <c r="A124" s="64"/>
      <c r="B124" s="64"/>
      <c r="C124" s="64"/>
      <c r="D124" s="64"/>
      <c r="E124" s="64"/>
      <c r="F124" s="64"/>
      <c r="G124" s="64"/>
      <c r="H124" s="64"/>
      <c r="I124" s="64"/>
      <c r="J124" s="64"/>
      <c r="K124" s="64"/>
      <c r="L124" s="64"/>
      <c r="M124" s="89"/>
      <c r="N124" s="225"/>
      <c r="O124" s="56"/>
      <c r="P124" s="79"/>
      <c r="Q124" s="80"/>
      <c r="R124" s="80"/>
    </row>
    <row r="125" spans="1:18" ht="15.6" x14ac:dyDescent="0.3">
      <c r="A125" s="64"/>
      <c r="B125" s="64"/>
      <c r="C125" s="64"/>
      <c r="D125" s="64"/>
      <c r="E125" s="64"/>
      <c r="F125" s="64"/>
      <c r="G125" s="64"/>
      <c r="H125" s="64"/>
      <c r="I125" s="64"/>
      <c r="J125" s="64"/>
      <c r="K125" s="64"/>
      <c r="L125" s="64"/>
      <c r="M125" s="89"/>
      <c r="N125" s="225"/>
      <c r="O125" s="56"/>
      <c r="P125" s="79"/>
      <c r="Q125" s="80"/>
      <c r="R125" s="80"/>
    </row>
    <row r="126" spans="1:18" ht="15.6" x14ac:dyDescent="0.3">
      <c r="A126" s="64"/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89"/>
      <c r="N126" s="225"/>
      <c r="O126" s="56"/>
      <c r="P126" s="79"/>
      <c r="Q126" s="80"/>
      <c r="R126" s="80"/>
    </row>
    <row r="127" spans="1:18" ht="15.6" x14ac:dyDescent="0.3">
      <c r="A127" s="64"/>
      <c r="B127" s="64"/>
      <c r="C127" s="64"/>
      <c r="D127" s="64"/>
      <c r="E127" s="64"/>
      <c r="F127" s="64"/>
      <c r="G127" s="64"/>
      <c r="H127" s="64"/>
      <c r="I127" s="64"/>
      <c r="J127" s="64"/>
      <c r="K127" s="64"/>
      <c r="L127" s="64"/>
      <c r="M127" s="89"/>
      <c r="N127" s="225"/>
      <c r="O127" s="56"/>
      <c r="P127" s="79"/>
      <c r="Q127" s="80"/>
      <c r="R127" s="80"/>
    </row>
    <row r="128" spans="1:18" ht="15.6" x14ac:dyDescent="0.3">
      <c r="A128" s="64"/>
      <c r="B128" s="64"/>
      <c r="C128" s="64"/>
      <c r="D128" s="64"/>
      <c r="E128" s="64"/>
      <c r="F128" s="64"/>
      <c r="G128" s="64"/>
      <c r="H128" s="64"/>
      <c r="I128" s="64"/>
      <c r="J128" s="64"/>
      <c r="K128" s="64"/>
      <c r="L128" s="64"/>
      <c r="M128" s="89"/>
      <c r="N128" s="225"/>
      <c r="O128" s="56"/>
      <c r="P128" s="79"/>
      <c r="Q128" s="80"/>
      <c r="R128" s="80"/>
    </row>
    <row r="129" spans="1:18" ht="15.6" x14ac:dyDescent="0.3">
      <c r="A129" s="64"/>
      <c r="B129" s="64"/>
      <c r="C129" s="64"/>
      <c r="D129" s="64"/>
      <c r="E129" s="64"/>
      <c r="F129" s="64"/>
      <c r="G129" s="64"/>
      <c r="H129" s="64"/>
      <c r="I129" s="64"/>
      <c r="J129" s="64"/>
      <c r="K129" s="64"/>
      <c r="L129" s="64"/>
      <c r="M129" s="89"/>
      <c r="N129" s="225"/>
      <c r="O129" s="56"/>
      <c r="P129" s="79"/>
      <c r="Q129" s="80"/>
      <c r="R129" s="80"/>
    </row>
    <row r="130" spans="1:18" ht="15.6" x14ac:dyDescent="0.3">
      <c r="A130" s="64"/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89"/>
      <c r="N130" s="225"/>
      <c r="O130" s="56"/>
      <c r="P130" s="79"/>
      <c r="Q130" s="80"/>
      <c r="R130" s="80"/>
    </row>
    <row r="131" spans="1:18" ht="15.6" x14ac:dyDescent="0.3">
      <c r="A131" s="64"/>
      <c r="B131" s="64"/>
      <c r="C131" s="64"/>
      <c r="D131" s="64"/>
      <c r="E131" s="64"/>
      <c r="F131" s="64"/>
      <c r="G131" s="64"/>
      <c r="H131" s="64"/>
      <c r="I131" s="64"/>
      <c r="J131" s="64"/>
      <c r="K131" s="64"/>
      <c r="L131" s="64"/>
      <c r="M131" s="89"/>
      <c r="N131" s="226"/>
      <c r="O131" s="56"/>
      <c r="P131" s="79"/>
      <c r="Q131" s="80"/>
      <c r="R131" s="80"/>
    </row>
    <row r="132" spans="1:18" ht="15.6" x14ac:dyDescent="0.3">
      <c r="A132" s="64"/>
      <c r="B132" s="64"/>
      <c r="C132" s="64"/>
      <c r="D132" s="64"/>
      <c r="E132" s="64"/>
      <c r="F132" s="64"/>
      <c r="G132" s="64"/>
      <c r="H132" s="64"/>
      <c r="I132" s="64"/>
      <c r="J132" s="64"/>
      <c r="K132" s="64"/>
      <c r="L132" s="64"/>
      <c r="M132" s="89"/>
      <c r="N132" s="227"/>
      <c r="O132" s="56"/>
      <c r="P132" s="1"/>
      <c r="Q132" s="1"/>
      <c r="R132" s="1"/>
    </row>
    <row r="133" spans="1:18" ht="15.6" x14ac:dyDescent="0.3">
      <c r="A133" s="64"/>
      <c r="B133" s="64"/>
      <c r="C133" s="64"/>
      <c r="D133" s="64"/>
      <c r="E133" s="64"/>
      <c r="F133" s="64"/>
      <c r="G133" s="64"/>
      <c r="H133" s="64"/>
      <c r="I133" s="64"/>
      <c r="J133" s="64"/>
      <c r="K133" s="64"/>
      <c r="L133" s="64"/>
      <c r="M133" s="89"/>
      <c r="N133" s="227"/>
      <c r="O133" s="56"/>
      <c r="P133" s="1"/>
      <c r="Q133" s="1"/>
      <c r="R133" s="1"/>
    </row>
    <row r="134" spans="1:18" ht="15.6" x14ac:dyDescent="0.3">
      <c r="A134" s="64"/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89"/>
      <c r="N134" s="227"/>
      <c r="O134" s="56"/>
    </row>
    <row r="135" spans="1:18" ht="15.6" x14ac:dyDescent="0.3">
      <c r="A135" s="241" t="s">
        <v>13</v>
      </c>
      <c r="B135" s="64"/>
      <c r="C135" s="64"/>
      <c r="D135" s="69"/>
      <c r="E135" s="64"/>
      <c r="F135" s="64"/>
      <c r="G135" s="64"/>
      <c r="H135" s="64"/>
      <c r="I135" s="64"/>
      <c r="J135" s="64"/>
      <c r="K135" s="64"/>
      <c r="L135" s="64"/>
      <c r="M135" s="240"/>
    </row>
    <row r="136" spans="1:18" s="1" customFormat="1" ht="15.6" x14ac:dyDescent="0.3">
      <c r="A136" s="244" t="s">
        <v>113</v>
      </c>
      <c r="B136" s="136"/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N136" s="228"/>
    </row>
    <row r="137" spans="1:18" ht="15.6" x14ac:dyDescent="0.3">
      <c r="A137" s="68" t="s">
        <v>73</v>
      </c>
      <c r="B137" s="64"/>
      <c r="C137" s="64"/>
      <c r="D137" s="64"/>
      <c r="E137" s="64"/>
      <c r="F137" s="64"/>
      <c r="G137" s="64"/>
      <c r="H137" s="64"/>
      <c r="I137" s="64"/>
      <c r="J137" s="64"/>
      <c r="K137" s="64"/>
      <c r="L137" s="64"/>
      <c r="M137" s="240"/>
    </row>
    <row r="138" spans="1:18" ht="15.6" x14ac:dyDescent="0.3">
      <c r="A138" s="74" t="s">
        <v>152</v>
      </c>
      <c r="B138" s="64"/>
      <c r="C138" s="64"/>
      <c r="D138" s="64"/>
      <c r="E138" s="64"/>
      <c r="F138" s="64"/>
      <c r="G138" s="64"/>
      <c r="H138" s="64"/>
      <c r="I138" s="64"/>
      <c r="J138" s="64"/>
      <c r="K138" s="64"/>
      <c r="L138" s="64"/>
      <c r="M138" s="240"/>
    </row>
    <row r="139" spans="1:18" ht="15.6" x14ac:dyDescent="0.3">
      <c r="A139" s="140" t="s">
        <v>74</v>
      </c>
      <c r="B139" s="136"/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"/>
    </row>
    <row r="140" spans="1:18" s="1" customFormat="1" ht="15.6" x14ac:dyDescent="0.3">
      <c r="A140" s="140" t="s">
        <v>114</v>
      </c>
      <c r="B140" s="136"/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N140" s="228"/>
    </row>
    <row r="141" spans="1:18" ht="15.6" x14ac:dyDescent="0.3">
      <c r="A141" s="74" t="s">
        <v>51</v>
      </c>
      <c r="B141" s="64"/>
      <c r="C141" s="64"/>
      <c r="D141" s="64"/>
      <c r="E141" s="64"/>
      <c r="F141" s="64"/>
      <c r="G141" s="64"/>
      <c r="H141" s="64"/>
      <c r="I141" s="64"/>
      <c r="J141" s="64"/>
      <c r="K141" s="64"/>
      <c r="L141" s="64"/>
      <c r="M141" s="240"/>
    </row>
    <row r="142" spans="1:18" ht="15.6" x14ac:dyDescent="0.3">
      <c r="A142" s="71" t="s">
        <v>76</v>
      </c>
      <c r="B142" s="64"/>
      <c r="C142" s="64"/>
      <c r="D142" s="64"/>
      <c r="E142" s="64"/>
      <c r="F142" s="64"/>
      <c r="G142" s="64"/>
      <c r="H142" s="64"/>
      <c r="I142" s="64"/>
      <c r="J142" s="64"/>
      <c r="K142" s="64"/>
      <c r="L142" s="64"/>
      <c r="M142" s="240"/>
    </row>
    <row r="143" spans="1:18" ht="15.6" x14ac:dyDescent="0.3">
      <c r="A143" s="71" t="s">
        <v>95</v>
      </c>
      <c r="B143" s="64"/>
      <c r="C143" s="64"/>
      <c r="D143" s="64"/>
      <c r="E143" s="64"/>
      <c r="F143" s="64"/>
      <c r="G143" s="64"/>
      <c r="H143" s="64"/>
      <c r="I143" s="64"/>
      <c r="J143" s="64"/>
      <c r="K143" s="64"/>
      <c r="L143" s="64"/>
      <c r="M143" s="240"/>
    </row>
    <row r="144" spans="1:18" ht="15.6" x14ac:dyDescent="0.3">
      <c r="A144" s="75"/>
      <c r="B144" s="64"/>
      <c r="C144" s="64"/>
      <c r="D144" s="64"/>
      <c r="E144" s="64"/>
      <c r="F144" s="64"/>
      <c r="G144" s="64"/>
      <c r="H144" s="64"/>
      <c r="I144" s="64"/>
      <c r="J144" s="64"/>
      <c r="K144" s="64"/>
      <c r="L144" s="64"/>
      <c r="M144" s="240"/>
      <c r="N144" s="231"/>
    </row>
    <row r="145" spans="1:14" ht="15.6" x14ac:dyDescent="0.3">
      <c r="A145" s="75"/>
      <c r="B145" s="64"/>
      <c r="C145" s="64"/>
      <c r="D145" s="64"/>
      <c r="E145" s="64"/>
      <c r="F145" s="64"/>
      <c r="G145" s="64"/>
      <c r="H145" s="64"/>
      <c r="I145" s="64"/>
      <c r="J145" s="64"/>
      <c r="K145" s="64"/>
      <c r="L145" s="64"/>
      <c r="M145" s="240"/>
      <c r="N145" s="231"/>
    </row>
    <row r="146" spans="1:14" ht="15.6" x14ac:dyDescent="0.3">
      <c r="A146" s="75"/>
      <c r="B146" s="64"/>
      <c r="C146" s="64"/>
      <c r="D146" s="64"/>
      <c r="E146" s="64"/>
      <c r="F146" s="64"/>
      <c r="G146" s="64"/>
      <c r="H146" s="64"/>
      <c r="I146" s="64"/>
      <c r="J146" s="64"/>
      <c r="K146" s="64"/>
      <c r="L146" s="64"/>
      <c r="M146" s="240"/>
      <c r="N146" s="231"/>
    </row>
    <row r="147" spans="1:14" ht="15.6" x14ac:dyDescent="0.3">
      <c r="A147" s="75"/>
      <c r="B147" s="64"/>
      <c r="C147" s="64"/>
      <c r="D147" s="64"/>
      <c r="E147" s="64"/>
      <c r="F147" s="64"/>
      <c r="G147" s="64"/>
      <c r="H147" s="64"/>
      <c r="I147" s="64"/>
      <c r="J147" s="64"/>
      <c r="K147" s="64"/>
      <c r="L147" s="64"/>
      <c r="M147" s="240"/>
      <c r="N147" s="231"/>
    </row>
    <row r="148" spans="1:14" ht="15.6" x14ac:dyDescent="0.3">
      <c r="A148" s="75"/>
      <c r="B148" s="64"/>
      <c r="C148" s="64"/>
      <c r="D148" s="64"/>
      <c r="E148" s="64"/>
      <c r="F148" s="64"/>
      <c r="G148" s="64"/>
      <c r="H148" s="64"/>
      <c r="I148" s="64"/>
      <c r="J148" s="64"/>
      <c r="K148" s="64"/>
      <c r="L148" s="64"/>
      <c r="M148" s="240"/>
      <c r="N148" s="231"/>
    </row>
    <row r="149" spans="1:14" ht="15.6" x14ac:dyDescent="0.3">
      <c r="A149" s="75"/>
      <c r="B149" s="64"/>
      <c r="C149" s="64"/>
      <c r="D149" s="64"/>
      <c r="E149" s="64"/>
      <c r="F149" s="64"/>
      <c r="G149" s="64"/>
      <c r="H149" s="64"/>
      <c r="I149" s="64"/>
      <c r="J149" s="64"/>
      <c r="K149" s="64"/>
      <c r="L149" s="64"/>
      <c r="M149" s="240"/>
      <c r="N149" s="231"/>
    </row>
    <row r="150" spans="1:14" ht="15.6" x14ac:dyDescent="0.3">
      <c r="A150" s="75"/>
      <c r="B150" s="64"/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240"/>
      <c r="N150" s="231"/>
    </row>
    <row r="151" spans="1:14" ht="15.6" x14ac:dyDescent="0.3">
      <c r="A151" s="75"/>
      <c r="B151" s="64"/>
      <c r="C151" s="64"/>
      <c r="D151" s="64"/>
      <c r="E151" s="64"/>
      <c r="F151" s="64"/>
      <c r="G151" s="64"/>
      <c r="H151" s="64"/>
      <c r="I151" s="64"/>
      <c r="J151" s="64"/>
      <c r="K151" s="64"/>
      <c r="L151" s="64"/>
      <c r="M151" s="240"/>
      <c r="N151" s="231"/>
    </row>
    <row r="152" spans="1:14" ht="15.6" x14ac:dyDescent="0.3">
      <c r="A152" s="75"/>
      <c r="B152" s="64"/>
      <c r="C152" s="64"/>
      <c r="D152" s="64"/>
      <c r="E152" s="64"/>
      <c r="F152" s="64"/>
      <c r="G152" s="64"/>
      <c r="H152" s="64"/>
      <c r="I152" s="64"/>
      <c r="J152" s="64"/>
      <c r="K152" s="64"/>
      <c r="L152" s="64"/>
      <c r="M152" s="240"/>
      <c r="N152" s="231"/>
    </row>
    <row r="153" spans="1:14" ht="15.6" x14ac:dyDescent="0.3">
      <c r="A153" s="75"/>
      <c r="B153" s="64"/>
      <c r="C153" s="64"/>
      <c r="D153" s="64"/>
      <c r="E153" s="64"/>
      <c r="F153" s="64"/>
      <c r="G153" s="64"/>
      <c r="H153" s="64"/>
      <c r="I153" s="64"/>
      <c r="J153" s="64"/>
      <c r="K153" s="64"/>
      <c r="L153" s="64"/>
      <c r="M153" s="240"/>
      <c r="N153" s="231"/>
    </row>
    <row r="154" spans="1:14" ht="15.6" x14ac:dyDescent="0.3">
      <c r="A154" s="75"/>
      <c r="B154" s="64"/>
      <c r="C154" s="64"/>
      <c r="D154" s="64"/>
      <c r="E154" s="64"/>
      <c r="F154" s="64"/>
      <c r="G154" s="64"/>
      <c r="H154" s="64"/>
      <c r="I154" s="64"/>
      <c r="J154" s="64"/>
      <c r="K154" s="64"/>
      <c r="L154" s="64"/>
      <c r="M154" s="240"/>
      <c r="N154" s="231"/>
    </row>
    <row r="155" spans="1:14" ht="15.6" x14ac:dyDescent="0.3">
      <c r="A155" s="67" t="s">
        <v>108</v>
      </c>
      <c r="B155" s="64"/>
      <c r="C155" s="64"/>
      <c r="D155" s="64"/>
      <c r="E155" s="64"/>
      <c r="F155" s="64"/>
      <c r="G155" s="64"/>
      <c r="H155" s="64"/>
      <c r="I155" s="64"/>
      <c r="J155" s="64"/>
      <c r="K155" s="64"/>
      <c r="L155" s="64"/>
      <c r="M155" s="240"/>
    </row>
    <row r="156" spans="1:14" ht="15.6" x14ac:dyDescent="0.3">
      <c r="A156" s="84" t="s">
        <v>79</v>
      </c>
      <c r="B156" s="64"/>
      <c r="C156" s="64"/>
      <c r="D156" s="64"/>
      <c r="E156" s="64"/>
      <c r="F156" s="64"/>
      <c r="G156" s="64"/>
      <c r="H156" s="64"/>
      <c r="I156" s="64"/>
      <c r="J156" s="64"/>
      <c r="K156" s="64"/>
      <c r="L156" s="64"/>
      <c r="M156" s="240"/>
    </row>
    <row r="157" spans="1:14" ht="15.6" x14ac:dyDescent="0.3">
      <c r="A157" s="84" t="s">
        <v>66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240"/>
    </row>
    <row r="158" spans="1:14" ht="15.6" x14ac:dyDescent="0.3">
      <c r="A158" s="237" t="s">
        <v>96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240"/>
    </row>
    <row r="159" spans="1:14" ht="15.6" x14ac:dyDescent="0.3">
      <c r="A159" s="84" t="s">
        <v>115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240"/>
      <c r="N159" s="238"/>
    </row>
    <row r="160" spans="1:14" ht="15.6" x14ac:dyDescent="0.3">
      <c r="A160" s="84"/>
      <c r="B160" s="64"/>
      <c r="C160" s="64"/>
      <c r="D160" s="64"/>
      <c r="E160" s="64"/>
      <c r="F160" s="64"/>
      <c r="G160" s="64"/>
      <c r="H160" s="64"/>
      <c r="I160" s="64"/>
      <c r="J160" s="64"/>
      <c r="K160" s="64"/>
      <c r="L160" s="64"/>
      <c r="M160" s="240"/>
      <c r="N160" s="238"/>
    </row>
    <row r="161" spans="1:14" ht="15.6" x14ac:dyDescent="0.3">
      <c r="A161" s="84"/>
      <c r="B161" s="64"/>
      <c r="C161" s="64"/>
      <c r="D161" s="64"/>
      <c r="E161" s="64"/>
      <c r="F161" s="64"/>
      <c r="G161" s="64"/>
      <c r="H161" s="64"/>
      <c r="I161" s="64"/>
      <c r="J161" s="64"/>
      <c r="K161" s="64"/>
      <c r="L161" s="64"/>
      <c r="M161" s="240"/>
      <c r="N161" s="238"/>
    </row>
    <row r="162" spans="1:14" ht="15.6" x14ac:dyDescent="0.3">
      <c r="A162" s="84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240"/>
      <c r="N162" s="238"/>
    </row>
    <row r="163" spans="1:14" ht="15.6" x14ac:dyDescent="0.3">
      <c r="A163" s="84"/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240"/>
      <c r="N163" s="238"/>
    </row>
    <row r="164" spans="1:14" ht="15.6" x14ac:dyDescent="0.3">
      <c r="A164" s="84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240"/>
      <c r="N164" s="238"/>
    </row>
    <row r="165" spans="1:14" ht="15.6" x14ac:dyDescent="0.3">
      <c r="A165" s="84"/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240"/>
      <c r="N165" s="238"/>
    </row>
    <row r="166" spans="1:14" ht="15.6" x14ac:dyDescent="0.3">
      <c r="A166" s="84"/>
      <c r="B166" s="64"/>
      <c r="C166" s="64"/>
      <c r="D166" s="64"/>
      <c r="E166" s="64"/>
      <c r="F166" s="64"/>
      <c r="G166" s="64"/>
      <c r="H166" s="64"/>
      <c r="I166" s="64"/>
      <c r="J166" s="64"/>
      <c r="K166" s="64"/>
      <c r="L166" s="64"/>
      <c r="M166" s="240"/>
      <c r="N166" s="238"/>
    </row>
    <row r="167" spans="1:14" ht="15.6" x14ac:dyDescent="0.3">
      <c r="A167" s="84"/>
      <c r="B167" s="64"/>
      <c r="C167" s="64"/>
      <c r="D167" s="64"/>
      <c r="E167" s="64"/>
      <c r="F167" s="64"/>
      <c r="G167" s="64"/>
      <c r="H167" s="64"/>
      <c r="I167" s="64"/>
      <c r="J167" s="64"/>
      <c r="K167" s="64"/>
      <c r="L167" s="64"/>
      <c r="M167" s="240"/>
      <c r="N167" s="238"/>
    </row>
    <row r="168" spans="1:14" ht="15.6" x14ac:dyDescent="0.3">
      <c r="A168" s="84"/>
      <c r="B168" s="64"/>
      <c r="C168" s="64"/>
      <c r="D168" s="64"/>
      <c r="E168" s="64"/>
      <c r="F168" s="64"/>
      <c r="G168" s="64"/>
      <c r="H168" s="64"/>
      <c r="I168" s="64"/>
      <c r="J168" s="64"/>
      <c r="K168" s="64"/>
      <c r="L168" s="64"/>
      <c r="M168" s="240"/>
      <c r="N168" s="238"/>
    </row>
    <row r="169" spans="1:14" ht="15.6" x14ac:dyDescent="0.3">
      <c r="A169" s="84"/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240"/>
      <c r="N169" s="238"/>
    </row>
    <row r="170" spans="1:14" ht="15.6" x14ac:dyDescent="0.3">
      <c r="A170" s="84"/>
      <c r="B170" s="64"/>
      <c r="C170" s="64"/>
      <c r="D170" s="64"/>
      <c r="E170" s="64"/>
      <c r="F170" s="64"/>
      <c r="G170" s="64"/>
      <c r="H170" s="64"/>
      <c r="I170" s="64"/>
      <c r="J170" s="64"/>
      <c r="K170" s="64"/>
      <c r="L170" s="64"/>
      <c r="M170" s="240"/>
      <c r="N170" s="238"/>
    </row>
    <row r="171" spans="1:14" ht="15.6" x14ac:dyDescent="0.3">
      <c r="A171" s="84"/>
      <c r="B171" s="64"/>
      <c r="C171" s="64"/>
      <c r="D171" s="64"/>
      <c r="E171" s="64"/>
      <c r="F171" s="64"/>
      <c r="G171" s="64"/>
      <c r="H171" s="64"/>
      <c r="I171" s="64"/>
      <c r="J171" s="64"/>
      <c r="K171" s="64"/>
      <c r="L171" s="64"/>
      <c r="M171" s="240"/>
      <c r="N171" s="238"/>
    </row>
    <row r="172" spans="1:14" ht="15.6" x14ac:dyDescent="0.3">
      <c r="A172" s="84"/>
      <c r="B172" s="64"/>
      <c r="C172" s="64"/>
      <c r="D172" s="64"/>
      <c r="E172" s="64"/>
      <c r="F172" s="64"/>
      <c r="G172" s="64"/>
      <c r="H172" s="64"/>
      <c r="I172" s="64"/>
      <c r="J172" s="64"/>
      <c r="K172" s="64"/>
      <c r="L172" s="64"/>
      <c r="M172" s="240"/>
      <c r="N172" s="238"/>
    </row>
    <row r="173" spans="1:14" ht="15.6" x14ac:dyDescent="0.3">
      <c r="A173" s="84"/>
      <c r="B173" s="64"/>
      <c r="C173" s="64"/>
      <c r="D173" s="64"/>
      <c r="E173" s="64"/>
      <c r="F173" s="64"/>
      <c r="G173" s="64"/>
      <c r="H173" s="64"/>
      <c r="I173" s="64"/>
      <c r="J173" s="64"/>
      <c r="K173" s="64"/>
      <c r="L173" s="64"/>
      <c r="M173" s="240"/>
      <c r="N173" s="238"/>
    </row>
    <row r="174" spans="1:14" ht="15.6" x14ac:dyDescent="0.3">
      <c r="A174" s="67" t="s">
        <v>109</v>
      </c>
      <c r="B174" s="64"/>
      <c r="C174" s="64"/>
      <c r="D174" s="64"/>
      <c r="E174" s="64"/>
      <c r="F174" s="64"/>
      <c r="G174" s="64"/>
      <c r="H174" s="64"/>
      <c r="I174" s="64"/>
      <c r="J174" s="64"/>
      <c r="K174" s="64"/>
      <c r="L174" s="64"/>
      <c r="M174" s="240"/>
      <c r="N174" s="238"/>
    </row>
    <row r="175" spans="1:14" ht="15.6" x14ac:dyDescent="0.3">
      <c r="A175" s="241" t="s">
        <v>53</v>
      </c>
      <c r="B175" s="64"/>
      <c r="C175" s="64"/>
      <c r="D175" s="64"/>
      <c r="E175" s="64"/>
      <c r="F175" s="64"/>
      <c r="G175" s="64"/>
      <c r="H175" s="64"/>
      <c r="I175" s="64"/>
      <c r="J175" s="64"/>
      <c r="K175" s="64"/>
      <c r="L175" s="64"/>
      <c r="M175" s="240"/>
      <c r="N175" s="238"/>
    </row>
    <row r="176" spans="1:14" ht="15.6" x14ac:dyDescent="0.3">
      <c r="A176" s="70" t="s">
        <v>125</v>
      </c>
      <c r="B176" s="64"/>
      <c r="C176" s="64"/>
      <c r="D176" s="64"/>
      <c r="E176" s="64"/>
      <c r="F176" s="64"/>
      <c r="G176" s="64"/>
      <c r="H176" s="64"/>
      <c r="I176" s="64"/>
      <c r="J176" s="64"/>
      <c r="K176" s="64"/>
      <c r="L176" s="64"/>
      <c r="M176" s="240"/>
      <c r="N176" s="238"/>
    </row>
    <row r="177" spans="1:14" ht="15.6" x14ac:dyDescent="0.3">
      <c r="A177" s="64"/>
      <c r="B177" s="64"/>
      <c r="C177" s="64"/>
      <c r="D177" s="64"/>
      <c r="E177" s="64"/>
      <c r="F177" s="64"/>
      <c r="G177" s="64"/>
      <c r="H177" s="64"/>
      <c r="I177" s="64"/>
      <c r="J177" s="64"/>
      <c r="K177" s="64"/>
      <c r="L177" s="64"/>
      <c r="M177" s="240"/>
      <c r="N177" s="238"/>
    </row>
    <row r="178" spans="1:14" ht="15.6" x14ac:dyDescent="0.3">
      <c r="A178" s="64"/>
      <c r="B178" s="64"/>
      <c r="C178" s="64"/>
      <c r="D178" s="64"/>
      <c r="E178" s="64"/>
      <c r="F178" s="64"/>
      <c r="G178" s="64"/>
      <c r="H178" s="64"/>
      <c r="I178" s="64"/>
      <c r="J178" s="64"/>
      <c r="K178" s="64"/>
      <c r="L178" s="64"/>
      <c r="M178" s="240"/>
      <c r="N178" s="238"/>
    </row>
    <row r="179" spans="1:14" ht="15.6" x14ac:dyDescent="0.3">
      <c r="A179" s="64"/>
      <c r="B179" s="64"/>
      <c r="C179" s="64"/>
      <c r="D179" s="64"/>
      <c r="E179" s="64"/>
      <c r="F179" s="64"/>
      <c r="G179" s="64"/>
      <c r="H179" s="64"/>
      <c r="I179" s="64"/>
      <c r="J179" s="64"/>
      <c r="K179" s="64"/>
      <c r="L179" s="64"/>
      <c r="M179" s="240"/>
      <c r="N179" s="238"/>
    </row>
    <row r="180" spans="1:14" ht="15.6" x14ac:dyDescent="0.3">
      <c r="A180" s="64"/>
      <c r="B180" s="64"/>
      <c r="C180" s="64"/>
      <c r="D180" s="64"/>
      <c r="E180" s="64"/>
      <c r="F180" s="64"/>
      <c r="G180" s="64"/>
      <c r="H180" s="64"/>
      <c r="I180" s="64"/>
      <c r="J180" s="64"/>
      <c r="K180" s="64"/>
      <c r="L180" s="64"/>
      <c r="M180" s="240"/>
      <c r="N180" s="238"/>
    </row>
    <row r="181" spans="1:14" ht="15.6" x14ac:dyDescent="0.3">
      <c r="A181" s="64"/>
      <c r="B181" s="64"/>
      <c r="C181" s="64"/>
      <c r="D181" s="64"/>
      <c r="E181" s="64"/>
      <c r="F181" s="64"/>
      <c r="G181" s="64"/>
      <c r="H181" s="64"/>
      <c r="I181" s="64"/>
      <c r="J181" s="64"/>
      <c r="K181" s="64"/>
      <c r="L181" s="64"/>
      <c r="M181" s="240"/>
      <c r="N181" s="238"/>
    </row>
    <row r="182" spans="1:14" ht="15.6" x14ac:dyDescent="0.3">
      <c r="A182" s="85" t="s">
        <v>110</v>
      </c>
      <c r="B182" s="64"/>
      <c r="C182" s="64"/>
      <c r="D182" s="64"/>
      <c r="E182" s="64"/>
      <c r="F182" s="64"/>
      <c r="G182" s="64"/>
      <c r="H182" s="64"/>
      <c r="I182" s="64"/>
      <c r="J182" s="64"/>
      <c r="K182" s="64"/>
      <c r="L182" s="64"/>
      <c r="M182" s="240"/>
      <c r="N182" s="238"/>
    </row>
    <row r="183" spans="1:14" ht="15.6" x14ac:dyDescent="0.3">
      <c r="A183" s="84" t="s">
        <v>127</v>
      </c>
      <c r="B183" s="64"/>
      <c r="C183" s="64"/>
      <c r="D183" s="64"/>
      <c r="E183" s="64"/>
      <c r="F183" s="64"/>
      <c r="G183" s="64"/>
      <c r="H183" s="64"/>
      <c r="I183" s="64"/>
      <c r="J183" s="64"/>
      <c r="K183" s="64"/>
      <c r="L183" s="64"/>
      <c r="M183" s="240"/>
      <c r="N183" s="238"/>
    </row>
    <row r="184" spans="1:14" ht="15.6" x14ac:dyDescent="0.3">
      <c r="A184" s="84" t="s">
        <v>54</v>
      </c>
      <c r="B184" s="64"/>
      <c r="C184" s="64"/>
      <c r="D184" s="64"/>
      <c r="E184" s="64"/>
      <c r="F184" s="64"/>
      <c r="G184" s="64"/>
      <c r="H184" s="64"/>
      <c r="I184" s="64"/>
      <c r="J184" s="64"/>
      <c r="K184" s="64"/>
      <c r="L184" s="64"/>
      <c r="M184" s="240"/>
      <c r="N184" s="238"/>
    </row>
    <row r="185" spans="1:14" ht="15.6" x14ac:dyDescent="0.3">
      <c r="A185" s="84"/>
      <c r="B185" s="64"/>
      <c r="C185" s="64"/>
      <c r="D185" s="64"/>
      <c r="E185" s="64"/>
      <c r="F185" s="64"/>
      <c r="G185" s="64"/>
      <c r="H185" s="64"/>
      <c r="I185" s="64"/>
      <c r="J185" s="64"/>
      <c r="K185" s="64"/>
      <c r="L185" s="64"/>
      <c r="M185" s="240"/>
      <c r="N185" s="238"/>
    </row>
    <row r="186" spans="1:14" ht="15.6" x14ac:dyDescent="0.3">
      <c r="A186" s="84"/>
      <c r="B186" s="64"/>
      <c r="C186" s="64"/>
      <c r="D186" s="64"/>
      <c r="E186" s="64"/>
      <c r="F186" s="64"/>
      <c r="G186" s="64"/>
      <c r="H186" s="64"/>
      <c r="I186" s="64"/>
      <c r="J186" s="64"/>
      <c r="K186" s="64"/>
      <c r="L186" s="64"/>
      <c r="M186" s="240"/>
      <c r="N186" s="238"/>
    </row>
    <row r="187" spans="1:14" ht="15.6" x14ac:dyDescent="0.3">
      <c r="A187" s="84"/>
      <c r="B187" s="64"/>
      <c r="C187" s="64"/>
      <c r="D187" s="64"/>
      <c r="E187" s="64"/>
      <c r="F187" s="64"/>
      <c r="G187" s="64"/>
      <c r="H187" s="64"/>
      <c r="I187" s="64"/>
      <c r="J187" s="64"/>
      <c r="K187" s="64"/>
      <c r="L187" s="64"/>
      <c r="M187" s="240"/>
      <c r="N187" s="238"/>
    </row>
    <row r="188" spans="1:14" ht="15.6" x14ac:dyDescent="0.3">
      <c r="A188" s="84"/>
      <c r="B188" s="64"/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240"/>
      <c r="N188" s="238"/>
    </row>
    <row r="189" spans="1:14" ht="15.6" x14ac:dyDescent="0.3">
      <c r="A189" s="84"/>
      <c r="B189" s="64"/>
      <c r="C189" s="64"/>
      <c r="D189" s="64"/>
      <c r="E189" s="64"/>
      <c r="F189" s="64"/>
      <c r="G189" s="64"/>
      <c r="H189" s="64"/>
      <c r="I189" s="64"/>
      <c r="J189" s="64"/>
      <c r="K189" s="64"/>
      <c r="L189" s="64"/>
      <c r="M189" s="240"/>
      <c r="N189" s="238"/>
    </row>
    <row r="190" spans="1:14" ht="15.6" x14ac:dyDescent="0.3">
      <c r="A190" s="84"/>
      <c r="B190" s="64"/>
      <c r="C190" s="64"/>
      <c r="D190" s="64"/>
      <c r="E190" s="64"/>
      <c r="F190" s="64"/>
      <c r="G190" s="64"/>
      <c r="H190" s="64"/>
      <c r="I190" s="64"/>
      <c r="J190" s="64"/>
      <c r="K190" s="64"/>
      <c r="L190" s="64"/>
      <c r="M190" s="240"/>
      <c r="N190" s="238"/>
    </row>
    <row r="191" spans="1:14" ht="15.6" x14ac:dyDescent="0.3">
      <c r="A191" s="84"/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240"/>
      <c r="N191" s="238"/>
    </row>
    <row r="192" spans="1:14" ht="15.6" x14ac:dyDescent="0.3">
      <c r="A192" s="84"/>
      <c r="B192" s="64"/>
      <c r="C192" s="64"/>
      <c r="D192" s="64"/>
      <c r="E192" s="64"/>
      <c r="F192" s="64"/>
      <c r="G192" s="64"/>
      <c r="H192" s="64"/>
      <c r="I192" s="64"/>
      <c r="J192" s="64"/>
      <c r="K192" s="64"/>
      <c r="L192" s="64"/>
      <c r="M192" s="240"/>
      <c r="N192" s="238"/>
    </row>
    <row r="193" spans="1:14" ht="15.6" x14ac:dyDescent="0.3">
      <c r="A193" s="84"/>
      <c r="B193" s="64"/>
      <c r="C193" s="64"/>
      <c r="D193" s="64"/>
      <c r="E193" s="64"/>
      <c r="F193" s="64"/>
      <c r="G193" s="64"/>
      <c r="H193" s="64"/>
      <c r="I193" s="64"/>
      <c r="J193" s="64"/>
      <c r="K193" s="64"/>
      <c r="L193" s="64"/>
      <c r="M193" s="240"/>
      <c r="N193" s="238"/>
    </row>
    <row r="194" spans="1:14" ht="15.6" x14ac:dyDescent="0.3">
      <c r="A194" s="84" t="s">
        <v>60</v>
      </c>
      <c r="B194" s="64"/>
      <c r="C194" s="64"/>
      <c r="D194" s="64"/>
      <c r="E194" s="64"/>
      <c r="F194" s="64"/>
      <c r="G194" s="64"/>
      <c r="H194" s="64"/>
      <c r="I194" s="64"/>
      <c r="J194" s="64"/>
      <c r="K194" s="64"/>
      <c r="L194" s="64"/>
      <c r="M194" s="240"/>
      <c r="N194" s="238"/>
    </row>
    <row r="195" spans="1:14" ht="15.6" x14ac:dyDescent="0.3">
      <c r="A195" s="84" t="s">
        <v>59</v>
      </c>
      <c r="B195" s="64"/>
      <c r="C195" s="64"/>
      <c r="D195" s="64"/>
      <c r="E195" s="64"/>
      <c r="F195" s="64"/>
      <c r="G195" s="64"/>
      <c r="H195" s="64"/>
      <c r="I195" s="64"/>
      <c r="J195" s="64"/>
      <c r="K195" s="64"/>
      <c r="L195" s="64"/>
      <c r="M195" s="240"/>
      <c r="N195" s="238"/>
    </row>
    <row r="196" spans="1:14" ht="15.6" x14ac:dyDescent="0.3">
      <c r="A196" s="84"/>
      <c r="B196" s="64"/>
      <c r="C196" s="64"/>
      <c r="D196" s="64"/>
      <c r="E196" s="64"/>
      <c r="F196" s="64"/>
      <c r="G196" s="64"/>
      <c r="H196" s="64"/>
      <c r="I196" s="64"/>
      <c r="J196" s="64"/>
      <c r="K196" s="64"/>
      <c r="L196" s="64"/>
      <c r="M196" s="240"/>
      <c r="N196" s="238"/>
    </row>
    <row r="197" spans="1:14" ht="15.6" x14ac:dyDescent="0.3">
      <c r="A197" s="84"/>
      <c r="B197" s="64"/>
      <c r="C197" s="64"/>
      <c r="D197" s="64"/>
      <c r="E197" s="64"/>
      <c r="F197" s="64"/>
      <c r="G197" s="64"/>
      <c r="H197" s="64"/>
      <c r="I197" s="64"/>
      <c r="J197" s="64"/>
      <c r="K197" s="64"/>
      <c r="L197" s="64"/>
      <c r="M197" s="240"/>
      <c r="N197" s="238"/>
    </row>
    <row r="198" spans="1:14" ht="15.6" x14ac:dyDescent="0.3">
      <c r="A198" s="84"/>
      <c r="B198" s="64"/>
      <c r="C198" s="64"/>
      <c r="D198" s="64"/>
      <c r="E198" s="64"/>
      <c r="F198" s="64"/>
      <c r="G198" s="64"/>
      <c r="H198" s="64"/>
      <c r="I198" s="64"/>
      <c r="J198" s="64"/>
      <c r="K198" s="64"/>
      <c r="L198" s="64"/>
      <c r="M198" s="240"/>
      <c r="N198" s="238"/>
    </row>
    <row r="199" spans="1:14" ht="15.6" x14ac:dyDescent="0.3">
      <c r="A199" s="84"/>
      <c r="B199" s="64"/>
      <c r="C199" s="64"/>
      <c r="D199" s="64"/>
      <c r="E199" s="64"/>
      <c r="F199" s="64"/>
      <c r="G199" s="64"/>
      <c r="H199" s="64"/>
      <c r="I199" s="64"/>
      <c r="J199" s="64"/>
      <c r="K199" s="64"/>
      <c r="L199" s="64"/>
      <c r="M199" s="240"/>
      <c r="N199" s="238"/>
    </row>
    <row r="200" spans="1:14" ht="15.6" x14ac:dyDescent="0.3">
      <c r="A200" s="84"/>
      <c r="B200" s="64"/>
      <c r="C200" s="64"/>
      <c r="D200" s="64"/>
      <c r="E200" s="64"/>
      <c r="F200" s="64"/>
      <c r="G200" s="64"/>
      <c r="H200" s="64"/>
      <c r="I200" s="64"/>
      <c r="J200" s="64"/>
      <c r="K200" s="64"/>
      <c r="L200" s="64"/>
      <c r="M200" s="240"/>
      <c r="N200" s="238"/>
    </row>
    <row r="201" spans="1:14" ht="15.6" x14ac:dyDescent="0.3">
      <c r="A201" s="84"/>
      <c r="B201" s="64"/>
      <c r="C201" s="64"/>
      <c r="D201" s="64"/>
      <c r="E201" s="64"/>
      <c r="F201" s="64"/>
      <c r="G201" s="64"/>
      <c r="H201" s="64"/>
      <c r="I201" s="64"/>
      <c r="J201" s="64"/>
      <c r="K201" s="64"/>
      <c r="L201" s="64"/>
      <c r="M201" s="240"/>
      <c r="N201" s="238"/>
    </row>
    <row r="202" spans="1:14" ht="15.6" x14ac:dyDescent="0.3">
      <c r="A202" s="84"/>
      <c r="B202" s="64"/>
      <c r="C202" s="64"/>
      <c r="D202" s="64"/>
      <c r="E202" s="64"/>
      <c r="F202" s="64"/>
      <c r="G202" s="64"/>
      <c r="H202" s="64"/>
      <c r="I202" s="64"/>
      <c r="J202" s="64"/>
      <c r="K202" s="64"/>
      <c r="L202" s="64"/>
      <c r="M202" s="240"/>
      <c r="N202" s="238"/>
    </row>
    <row r="203" spans="1:14" ht="15.6" x14ac:dyDescent="0.3">
      <c r="A203" s="84"/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240"/>
      <c r="N203" s="238"/>
    </row>
    <row r="204" spans="1:14" ht="15.6" x14ac:dyDescent="0.3">
      <c r="A204" s="84"/>
      <c r="B204" s="64"/>
      <c r="C204" s="64"/>
      <c r="D204" s="64"/>
      <c r="E204" s="64"/>
      <c r="F204" s="64"/>
      <c r="G204" s="64"/>
      <c r="H204" s="64"/>
      <c r="I204" s="64"/>
      <c r="J204" s="64"/>
      <c r="K204" s="64"/>
      <c r="L204" s="64"/>
      <c r="M204" s="240"/>
      <c r="N204" s="238"/>
    </row>
    <row r="205" spans="1:14" ht="15.6" x14ac:dyDescent="0.3">
      <c r="A205" s="84"/>
      <c r="B205" s="64"/>
      <c r="C205" s="64"/>
      <c r="D205" s="64"/>
      <c r="E205" s="64"/>
      <c r="F205" s="64"/>
      <c r="G205" s="64"/>
      <c r="H205" s="64"/>
      <c r="I205" s="64"/>
      <c r="J205" s="64"/>
      <c r="K205" s="64"/>
      <c r="L205" s="64"/>
      <c r="M205" s="240"/>
      <c r="N205" s="238"/>
    </row>
    <row r="206" spans="1:14" ht="15.6" x14ac:dyDescent="0.3">
      <c r="A206" s="84"/>
      <c r="B206" s="64"/>
      <c r="C206" s="64"/>
      <c r="D206" s="64"/>
      <c r="E206" s="64"/>
      <c r="F206" s="64"/>
      <c r="G206" s="64"/>
      <c r="H206" s="64"/>
      <c r="I206" s="64"/>
      <c r="J206" s="64"/>
      <c r="K206" s="64"/>
      <c r="L206" s="64"/>
      <c r="M206" s="240"/>
      <c r="N206" s="238"/>
    </row>
    <row r="207" spans="1:14" ht="15.6" x14ac:dyDescent="0.3">
      <c r="A207" s="84"/>
      <c r="B207" s="64"/>
      <c r="C207" s="64"/>
      <c r="D207" s="64"/>
      <c r="E207" s="64"/>
      <c r="F207" s="64"/>
      <c r="G207" s="64"/>
      <c r="H207" s="64"/>
      <c r="I207" s="64"/>
      <c r="J207" s="64"/>
      <c r="K207" s="64"/>
      <c r="L207" s="64"/>
      <c r="M207" s="240"/>
      <c r="N207" s="238"/>
    </row>
    <row r="208" spans="1:14" ht="15.6" x14ac:dyDescent="0.3">
      <c r="A208" s="84"/>
      <c r="B208" s="64"/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240"/>
      <c r="N208" s="238"/>
    </row>
    <row r="209" spans="1:14" ht="15.6" x14ac:dyDescent="0.3">
      <c r="A209" s="241"/>
      <c r="B209" s="76"/>
      <c r="C209" s="64"/>
      <c r="D209" s="64"/>
      <c r="E209" s="64"/>
      <c r="F209" s="64"/>
      <c r="G209" s="64"/>
      <c r="H209" s="64"/>
      <c r="I209" s="64"/>
      <c r="J209" s="64"/>
      <c r="K209" s="64"/>
      <c r="L209" s="64"/>
      <c r="M209" s="240"/>
      <c r="N209" s="238"/>
    </row>
    <row r="210" spans="1:14" ht="15.6" x14ac:dyDescent="0.3">
      <c r="A210" s="241"/>
      <c r="B210" s="76"/>
      <c r="C210" s="64"/>
      <c r="D210" s="64"/>
      <c r="E210" s="64"/>
      <c r="F210" s="64"/>
      <c r="G210" s="64"/>
      <c r="H210" s="64"/>
      <c r="I210" s="64"/>
      <c r="J210" s="64"/>
      <c r="K210" s="64"/>
      <c r="L210" s="64"/>
      <c r="M210" s="240"/>
      <c r="N210" s="238"/>
    </row>
    <row r="211" spans="1:14" ht="15.6" x14ac:dyDescent="0.3">
      <c r="A211" s="241"/>
      <c r="B211" s="76"/>
      <c r="C211" s="64"/>
      <c r="D211" s="64"/>
      <c r="E211" s="64"/>
      <c r="F211" s="64"/>
      <c r="G211" s="64"/>
      <c r="H211" s="64"/>
      <c r="I211" s="64"/>
      <c r="J211" s="64"/>
      <c r="K211" s="64"/>
      <c r="L211" s="64"/>
      <c r="M211" s="240"/>
      <c r="N211" s="238"/>
    </row>
    <row r="212" spans="1:14" ht="15.6" x14ac:dyDescent="0.3">
      <c r="A212" s="241"/>
      <c r="B212" s="76"/>
      <c r="C212" s="64"/>
      <c r="D212" s="64"/>
      <c r="E212" s="64"/>
      <c r="F212" s="64"/>
      <c r="G212" s="64"/>
      <c r="H212" s="64"/>
      <c r="I212" s="64"/>
      <c r="J212" s="64"/>
      <c r="K212" s="64"/>
      <c r="L212" s="64"/>
      <c r="M212" s="240"/>
      <c r="N212" s="238"/>
    </row>
    <row r="213" spans="1:14" ht="15.6" x14ac:dyDescent="0.3">
      <c r="A213" s="241"/>
      <c r="B213" s="76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240"/>
      <c r="N213" s="238"/>
    </row>
    <row r="214" spans="1:14" ht="15.6" x14ac:dyDescent="0.3">
      <c r="A214" s="241"/>
      <c r="B214" s="76"/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240"/>
      <c r="N214" s="238"/>
    </row>
    <row r="215" spans="1:14" ht="15.6" x14ac:dyDescent="0.3">
      <c r="A215" s="241"/>
      <c r="B215" s="76"/>
      <c r="C215" s="64"/>
      <c r="D215" s="64"/>
      <c r="E215" s="64"/>
      <c r="F215" s="64"/>
      <c r="G215" s="64"/>
      <c r="H215" s="64"/>
      <c r="I215" s="64"/>
      <c r="J215" s="64"/>
      <c r="K215" s="64"/>
      <c r="L215" s="64"/>
      <c r="M215" s="240"/>
      <c r="N215" s="238"/>
    </row>
    <row r="216" spans="1:14" ht="15.6" x14ac:dyDescent="0.3">
      <c r="A216" s="64"/>
      <c r="B216" s="64"/>
      <c r="C216" s="64"/>
      <c r="D216" s="64"/>
      <c r="E216" s="64"/>
      <c r="F216" s="64"/>
      <c r="G216" s="64"/>
      <c r="H216" s="64"/>
      <c r="I216" s="64"/>
      <c r="J216" s="64"/>
      <c r="K216" s="64"/>
      <c r="L216" s="64"/>
      <c r="M216" s="240"/>
      <c r="N216" s="238"/>
    </row>
    <row r="217" spans="1:14" ht="15.6" x14ac:dyDescent="0.3">
      <c r="A217" s="67" t="s">
        <v>111</v>
      </c>
      <c r="B217" s="64"/>
      <c r="C217" s="64"/>
      <c r="D217" s="64"/>
      <c r="E217" s="64"/>
      <c r="F217" s="64"/>
      <c r="G217" s="64"/>
      <c r="H217" s="64"/>
      <c r="I217" s="64"/>
      <c r="J217" s="64"/>
      <c r="K217" s="64"/>
      <c r="L217" s="64"/>
      <c r="M217" s="240"/>
      <c r="N217" s="238"/>
    </row>
    <row r="218" spans="1:14" ht="15.6" x14ac:dyDescent="0.3">
      <c r="A218" s="70" t="s">
        <v>162</v>
      </c>
      <c r="B218" s="64"/>
      <c r="C218" s="64"/>
      <c r="D218" s="64"/>
      <c r="E218" s="64"/>
      <c r="F218" s="64"/>
      <c r="G218" s="64"/>
      <c r="H218" s="64"/>
      <c r="I218" s="64"/>
      <c r="J218" s="64"/>
      <c r="K218" s="64"/>
      <c r="L218" s="64"/>
      <c r="M218" s="240"/>
      <c r="N218" s="238"/>
    </row>
    <row r="219" spans="1:14" ht="15.6" x14ac:dyDescent="0.3">
      <c r="A219" s="64"/>
      <c r="B219" s="64"/>
      <c r="C219" s="64"/>
      <c r="D219" s="64"/>
      <c r="E219" s="64"/>
      <c r="F219" s="64"/>
      <c r="G219" s="64"/>
      <c r="H219" s="64"/>
      <c r="I219" s="64"/>
      <c r="J219" s="64"/>
      <c r="K219" s="64"/>
      <c r="L219" s="64"/>
      <c r="M219" s="240"/>
      <c r="N219" s="238"/>
    </row>
    <row r="220" spans="1:14" ht="15.6" x14ac:dyDescent="0.3">
      <c r="A220" s="64" t="s">
        <v>56</v>
      </c>
      <c r="B220" s="64"/>
      <c r="C220" s="64"/>
      <c r="D220" s="64"/>
      <c r="E220" s="64"/>
      <c r="F220" s="64"/>
      <c r="G220" s="64"/>
      <c r="H220" s="64"/>
      <c r="I220" s="64"/>
      <c r="J220" s="64"/>
      <c r="K220" s="64"/>
      <c r="L220" s="64"/>
      <c r="M220" s="240"/>
      <c r="N220" s="238"/>
    </row>
    <row r="221" spans="1:14" ht="15.6" x14ac:dyDescent="0.3">
      <c r="A221" s="64" t="s">
        <v>55</v>
      </c>
      <c r="B221" s="64"/>
      <c r="C221" s="64"/>
      <c r="D221" s="64"/>
      <c r="E221" s="64"/>
      <c r="F221" s="64"/>
      <c r="G221" s="64"/>
      <c r="H221" s="64"/>
      <c r="I221" s="64"/>
      <c r="J221" s="64"/>
      <c r="K221" s="64"/>
      <c r="L221" s="64"/>
      <c r="M221" s="240"/>
      <c r="N221" s="238"/>
    </row>
    <row r="222" spans="1:14" ht="15.6" x14ac:dyDescent="0.3">
      <c r="A222" s="64"/>
      <c r="B222" s="64"/>
      <c r="C222" s="64"/>
      <c r="D222" s="64"/>
      <c r="E222" s="64"/>
      <c r="F222" s="64"/>
      <c r="G222" s="64"/>
      <c r="H222" s="64"/>
      <c r="I222" s="64"/>
      <c r="J222" s="64"/>
      <c r="K222" s="64"/>
      <c r="L222" s="64"/>
      <c r="M222" s="240"/>
      <c r="N222" s="238"/>
    </row>
    <row r="223" spans="1:14" ht="15.6" x14ac:dyDescent="0.3">
      <c r="A223" s="64"/>
      <c r="B223" s="64"/>
      <c r="C223" s="64"/>
      <c r="D223" s="64"/>
      <c r="E223" s="64"/>
      <c r="F223" s="64"/>
      <c r="G223" s="64"/>
      <c r="H223" s="64"/>
      <c r="I223" s="64"/>
      <c r="J223" s="64"/>
      <c r="K223" s="64"/>
      <c r="L223" s="64"/>
      <c r="M223" s="240"/>
    </row>
    <row r="224" spans="1:14" ht="15.6" x14ac:dyDescent="0.3">
      <c r="A224" s="64"/>
      <c r="B224" s="64"/>
      <c r="C224" s="64"/>
      <c r="D224" s="64"/>
      <c r="E224" s="64"/>
      <c r="F224" s="64"/>
      <c r="G224" s="64"/>
      <c r="H224" s="64"/>
      <c r="I224" s="64"/>
      <c r="J224" s="64"/>
      <c r="K224" s="64"/>
      <c r="L224" s="64"/>
      <c r="M224" s="240"/>
    </row>
    <row r="225" spans="1:14" ht="15.6" x14ac:dyDescent="0.3">
      <c r="A225" s="64"/>
      <c r="B225" s="64"/>
      <c r="C225" s="64"/>
      <c r="D225" s="64"/>
      <c r="E225" s="64"/>
      <c r="F225" s="64"/>
      <c r="G225" s="64"/>
      <c r="H225" s="64"/>
      <c r="I225" s="64"/>
      <c r="J225" s="64"/>
      <c r="K225" s="64"/>
      <c r="L225" s="64"/>
      <c r="M225" s="240"/>
    </row>
    <row r="226" spans="1:14" ht="15.6" x14ac:dyDescent="0.3">
      <c r="A226" s="64"/>
      <c r="B226" s="64"/>
      <c r="C226" s="64"/>
      <c r="D226" s="64"/>
      <c r="E226" s="64"/>
      <c r="F226" s="64"/>
      <c r="G226" s="64"/>
      <c r="H226" s="64"/>
      <c r="I226" s="64"/>
      <c r="J226" s="64"/>
      <c r="K226" s="64"/>
      <c r="L226" s="64"/>
      <c r="M226" s="240"/>
    </row>
    <row r="227" spans="1:14" s="1" customFormat="1" ht="15.6" x14ac:dyDescent="0.3">
      <c r="A227" s="136"/>
      <c r="B227" s="136"/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N227" s="228"/>
    </row>
    <row r="228" spans="1:14" s="1" customFormat="1" x14ac:dyDescent="0.3">
      <c r="N228" s="228"/>
    </row>
    <row r="229" spans="1:14" s="1" customFormat="1" x14ac:dyDescent="0.3">
      <c r="N229" s="228"/>
    </row>
  </sheetData>
  <sheetProtection sheet="1" objects="1" scenarios="1" selectLockedCells="1" selectUnlockedCells="1"/>
  <pageMargins left="0.196850393700787" right="0.196850393700787" top="0.39370078740157499" bottom="0.39370078740157499" header="0.31496062992126" footer="0.31496062992126"/>
  <pageSetup scale="7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A185"/>
    <pageSetUpPr fitToPage="1"/>
  </sheetPr>
  <dimension ref="A1:AH189"/>
  <sheetViews>
    <sheetView tabSelected="1" topLeftCell="A19" zoomScale="55" zoomScaleNormal="55" workbookViewId="0">
      <selection activeCell="K46" sqref="K46:K47"/>
    </sheetView>
  </sheetViews>
  <sheetFormatPr defaultColWidth="9.109375" defaultRowHeight="14.4" x14ac:dyDescent="0.3"/>
  <cols>
    <col min="1" max="1" width="9.21875" style="279" customWidth="1"/>
    <col min="2" max="2" width="1.6640625" style="279" customWidth="1"/>
    <col min="3" max="3" width="4.44140625" style="279" customWidth="1"/>
    <col min="4" max="5" width="10.44140625" style="279" customWidth="1"/>
    <col min="6" max="6" width="16.6640625" style="279" customWidth="1"/>
    <col min="7" max="7" width="38.6640625" style="279" customWidth="1"/>
    <col min="8" max="8" width="16.21875" style="279" customWidth="1"/>
    <col min="9" max="9" width="19.44140625" style="279" customWidth="1"/>
    <col min="10" max="10" width="25.109375" style="279" customWidth="1"/>
    <col min="11" max="11" width="21.109375" style="279" customWidth="1"/>
    <col min="12" max="12" width="20.109375" style="279" customWidth="1"/>
    <col min="13" max="13" width="14.109375" style="279" customWidth="1"/>
    <col min="14" max="14" width="10.33203125" style="279" customWidth="1"/>
    <col min="15" max="15" width="16.44140625" style="279" customWidth="1"/>
    <col min="16" max="16" width="16" style="279" customWidth="1"/>
    <col min="17" max="17" width="22.21875" style="279" customWidth="1"/>
    <col min="18" max="18" width="3" style="279" customWidth="1"/>
    <col min="19" max="19" width="6" style="277" customWidth="1"/>
    <col min="20" max="22" width="12.5546875" style="277" customWidth="1"/>
    <col min="23" max="23" width="6.44140625" style="325" hidden="1" customWidth="1"/>
    <col min="24" max="24" width="7.33203125" style="325" hidden="1" customWidth="1"/>
    <col min="25" max="25" width="17.5546875" style="326" hidden="1" customWidth="1"/>
    <col min="26" max="26" width="13" style="325" hidden="1" customWidth="1"/>
    <col min="27" max="27" width="10.5546875" style="277" bestFit="1" customWidth="1"/>
    <col min="28" max="28" width="11.44140625" style="277" customWidth="1"/>
    <col min="29" max="29" width="10.5546875" style="279" bestFit="1" customWidth="1"/>
    <col min="30" max="30" width="9.5546875" style="279" bestFit="1" customWidth="1"/>
    <col min="31" max="31" width="9.109375" style="279"/>
    <col min="32" max="32" width="9.5546875" style="279" bestFit="1" customWidth="1"/>
    <col min="33" max="33" width="9.109375" style="279"/>
    <col min="34" max="34" width="10.5546875" style="279" bestFit="1" customWidth="1"/>
    <col min="35" max="16384" width="9.109375" style="279"/>
  </cols>
  <sheetData>
    <row r="1" spans="1:28" s="253" customFormat="1" ht="22.2" x14ac:dyDescent="0.45">
      <c r="A1" s="252"/>
      <c r="B1" s="333" t="s">
        <v>155</v>
      </c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  <c r="Q1" s="333"/>
      <c r="R1" s="333"/>
    </row>
    <row r="2" spans="1:28" s="253" customFormat="1" ht="22.2" x14ac:dyDescent="0.45">
      <c r="A2" s="334" t="s">
        <v>153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</row>
    <row r="3" spans="1:28" s="253" customFormat="1" ht="22.2" x14ac:dyDescent="0.45">
      <c r="A3" s="252"/>
      <c r="B3" s="25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Q3" s="334"/>
      <c r="R3" s="334"/>
    </row>
    <row r="4" spans="1:28" s="253" customFormat="1" ht="28.8" x14ac:dyDescent="0.55000000000000004">
      <c r="A4" s="255"/>
      <c r="C4" s="256"/>
      <c r="D4" s="265" t="s">
        <v>156</v>
      </c>
      <c r="E4" s="266"/>
      <c r="O4" s="332" t="s">
        <v>154</v>
      </c>
      <c r="P4" s="332"/>
      <c r="Q4" s="332"/>
      <c r="R4" s="332"/>
    </row>
    <row r="5" spans="1:28" s="277" customFormat="1" x14ac:dyDescent="0.3">
      <c r="A5" s="45"/>
      <c r="B5" s="45"/>
      <c r="C5" s="1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16"/>
      <c r="R5" s="35"/>
      <c r="S5" s="276"/>
      <c r="W5" s="164"/>
      <c r="X5" s="164"/>
      <c r="Y5" s="165"/>
      <c r="Z5" s="164"/>
    </row>
    <row r="6" spans="1:28" x14ac:dyDescent="0.3">
      <c r="A6" s="45"/>
      <c r="B6" s="45"/>
      <c r="C6" s="36"/>
      <c r="D6" s="87"/>
      <c r="E6" s="87"/>
      <c r="F6" s="87"/>
      <c r="G6" s="87"/>
      <c r="H6" s="87"/>
      <c r="I6" s="5"/>
      <c r="J6" s="5"/>
      <c r="K6" s="5"/>
      <c r="L6" s="5"/>
      <c r="M6" s="5"/>
      <c r="N6" s="5"/>
      <c r="O6" s="5"/>
      <c r="P6" s="5"/>
      <c r="Q6" s="6"/>
      <c r="R6" s="4"/>
      <c r="S6" s="278"/>
      <c r="W6" s="166"/>
      <c r="X6" s="166"/>
      <c r="Y6" s="167"/>
      <c r="Z6" s="166"/>
      <c r="AB6" s="279"/>
    </row>
    <row r="7" spans="1:28" ht="15.6" x14ac:dyDescent="0.3">
      <c r="A7" s="45"/>
      <c r="B7" s="45"/>
      <c r="C7" s="23"/>
      <c r="D7" s="92" t="s">
        <v>38</v>
      </c>
      <c r="E7" s="16"/>
      <c r="F7" s="16"/>
      <c r="G7" s="16"/>
      <c r="H7" s="16"/>
      <c r="I7" s="16"/>
      <c r="J7" s="16"/>
      <c r="K7" s="16"/>
      <c r="L7" s="3"/>
      <c r="M7" s="3"/>
      <c r="N7" s="3"/>
      <c r="O7" s="3"/>
      <c r="P7" s="3"/>
      <c r="Q7" s="7"/>
      <c r="R7" s="4"/>
      <c r="S7" s="278"/>
      <c r="W7" s="162"/>
      <c r="X7" s="168"/>
      <c r="Y7" s="169"/>
      <c r="Z7" s="168"/>
      <c r="AA7" s="280"/>
      <c r="AB7" s="279"/>
    </row>
    <row r="8" spans="1:28" ht="15.6" x14ac:dyDescent="0.3">
      <c r="A8" s="45"/>
      <c r="B8" s="45"/>
      <c r="C8" s="23"/>
      <c r="D8" s="91" t="s">
        <v>36</v>
      </c>
      <c r="E8" s="58"/>
      <c r="F8" s="58"/>
      <c r="G8" s="63"/>
      <c r="H8" s="63"/>
      <c r="I8" s="335"/>
      <c r="J8" s="335"/>
      <c r="K8" s="20"/>
      <c r="L8" s="8"/>
      <c r="M8" s="8"/>
      <c r="N8" s="3"/>
      <c r="O8" s="15"/>
      <c r="P8" s="15"/>
      <c r="Q8" s="12"/>
      <c r="R8" s="4"/>
      <c r="S8" s="278"/>
      <c r="W8" s="170"/>
      <c r="X8" s="171"/>
      <c r="Y8" s="172"/>
      <c r="Z8" s="168"/>
      <c r="AA8" s="247"/>
      <c r="AB8" s="279"/>
    </row>
    <row r="9" spans="1:28" ht="15.6" x14ac:dyDescent="0.3">
      <c r="A9" s="45"/>
      <c r="B9" s="45"/>
      <c r="C9" s="23"/>
      <c r="D9" s="91" t="s">
        <v>0</v>
      </c>
      <c r="E9" s="58"/>
      <c r="F9" s="58"/>
      <c r="G9" s="63"/>
      <c r="H9" s="63"/>
      <c r="I9" s="335"/>
      <c r="J9" s="335"/>
      <c r="K9" s="20"/>
      <c r="L9" s="8"/>
      <c r="M9" s="8"/>
      <c r="N9" s="15"/>
      <c r="O9" s="3"/>
      <c r="P9" s="3"/>
      <c r="Q9" s="7"/>
      <c r="R9" s="4"/>
      <c r="S9" s="278"/>
      <c r="W9" s="170"/>
      <c r="X9" s="171"/>
      <c r="Y9" s="172"/>
      <c r="Z9" s="168"/>
      <c r="AA9" s="280"/>
      <c r="AB9" s="279"/>
    </row>
    <row r="10" spans="1:28" ht="15.6" x14ac:dyDescent="0.3">
      <c r="A10" s="45"/>
      <c r="B10" s="45"/>
      <c r="C10" s="23"/>
      <c r="D10" s="91" t="s">
        <v>32</v>
      </c>
      <c r="E10" s="58"/>
      <c r="F10" s="63"/>
      <c r="G10" s="63"/>
      <c r="H10" s="63"/>
      <c r="I10" s="335"/>
      <c r="J10" s="335"/>
      <c r="K10" s="138"/>
      <c r="L10" s="8"/>
      <c r="M10" s="8"/>
      <c r="N10" s="15"/>
      <c r="O10" s="3"/>
      <c r="P10" s="3"/>
      <c r="Q10" s="7"/>
      <c r="R10" s="4"/>
      <c r="S10" s="278"/>
      <c r="W10" s="170"/>
      <c r="X10" s="171"/>
      <c r="Y10" s="172"/>
      <c r="Z10" s="168"/>
      <c r="AB10" s="279"/>
    </row>
    <row r="11" spans="1:28" ht="15.6" x14ac:dyDescent="0.3">
      <c r="A11" s="45"/>
      <c r="B11" s="45"/>
      <c r="C11" s="23"/>
      <c r="D11" s="91" t="s">
        <v>16</v>
      </c>
      <c r="E11" s="58"/>
      <c r="F11" s="58"/>
      <c r="G11" s="63"/>
      <c r="H11" s="63"/>
      <c r="I11" s="335"/>
      <c r="J11" s="335"/>
      <c r="K11" s="20"/>
      <c r="L11" s="8"/>
      <c r="M11" s="8"/>
      <c r="N11" s="3"/>
      <c r="O11" s="3"/>
      <c r="P11" s="3"/>
      <c r="Q11" s="7"/>
      <c r="R11" s="4"/>
      <c r="S11" s="278"/>
      <c r="W11" s="170"/>
      <c r="X11" s="171"/>
      <c r="Y11" s="172"/>
      <c r="Z11" s="168"/>
      <c r="AB11" s="279"/>
    </row>
    <row r="12" spans="1:28" ht="15.6" x14ac:dyDescent="0.3">
      <c r="A12" s="45"/>
      <c r="B12" s="45"/>
      <c r="C12" s="23"/>
      <c r="D12" s="141" t="s">
        <v>37</v>
      </c>
      <c r="E12" s="20"/>
      <c r="F12" s="20"/>
      <c r="G12" s="62"/>
      <c r="H12" s="62"/>
      <c r="I12" s="335"/>
      <c r="J12" s="335"/>
      <c r="K12" s="20"/>
      <c r="L12" s="8"/>
      <c r="M12" s="8"/>
      <c r="N12" s="3"/>
      <c r="O12" s="3"/>
      <c r="P12" s="3"/>
      <c r="Q12" s="7"/>
      <c r="R12" s="4"/>
      <c r="S12" s="278"/>
      <c r="W12" s="173"/>
      <c r="X12" s="171"/>
      <c r="Y12" s="172"/>
      <c r="Z12" s="168"/>
      <c r="AB12" s="279"/>
    </row>
    <row r="13" spans="1:28" ht="15.6" x14ac:dyDescent="0.3">
      <c r="A13" s="45"/>
      <c r="B13" s="45"/>
      <c r="C13" s="23"/>
      <c r="D13" s="59"/>
      <c r="E13" s="59"/>
      <c r="F13" s="59"/>
      <c r="G13" s="59"/>
      <c r="H13" s="59"/>
      <c r="I13" s="335"/>
      <c r="J13" s="335"/>
      <c r="K13" s="20"/>
      <c r="L13" s="8"/>
      <c r="M13" s="8"/>
      <c r="N13" s="3"/>
      <c r="O13" s="53"/>
      <c r="P13" s="53"/>
      <c r="Q13" s="7"/>
      <c r="R13" s="4"/>
      <c r="S13" s="278"/>
      <c r="W13" s="174"/>
      <c r="X13" s="171"/>
      <c r="Y13" s="172"/>
      <c r="Z13" s="168"/>
      <c r="AB13" s="279"/>
    </row>
    <row r="14" spans="1:28" ht="15.6" x14ac:dyDescent="0.3">
      <c r="A14" s="45"/>
      <c r="B14" s="45"/>
      <c r="C14" s="23"/>
      <c r="D14" s="59"/>
      <c r="E14" s="59"/>
      <c r="F14" s="59"/>
      <c r="G14" s="59"/>
      <c r="H14" s="59"/>
      <c r="I14" s="335"/>
      <c r="J14" s="335"/>
      <c r="K14" s="20"/>
      <c r="L14" s="8"/>
      <c r="M14" s="8"/>
      <c r="N14" s="3"/>
      <c r="O14" s="3"/>
      <c r="P14" s="3"/>
      <c r="Q14" s="7"/>
      <c r="R14" s="4"/>
      <c r="S14" s="278"/>
      <c r="W14" s="174"/>
      <c r="X14" s="171"/>
      <c r="Y14" s="172"/>
      <c r="Z14" s="168"/>
      <c r="AB14" s="279"/>
    </row>
    <row r="15" spans="1:28" x14ac:dyDescent="0.3">
      <c r="A15" s="45"/>
      <c r="B15" s="45"/>
      <c r="C15" s="27"/>
      <c r="D15" s="17"/>
      <c r="E15" s="17"/>
      <c r="F15" s="17"/>
      <c r="G15" s="17"/>
      <c r="H15" s="17"/>
      <c r="I15" s="18"/>
      <c r="J15" s="19"/>
      <c r="K15" s="19"/>
      <c r="L15" s="9"/>
      <c r="M15" s="9"/>
      <c r="N15" s="9"/>
      <c r="O15" s="9"/>
      <c r="P15" s="9"/>
      <c r="Q15" s="10"/>
      <c r="R15" s="4"/>
      <c r="S15" s="278"/>
      <c r="W15" s="174"/>
      <c r="X15" s="168"/>
      <c r="Y15" s="169"/>
      <c r="Z15" s="168"/>
      <c r="AB15" s="279"/>
    </row>
    <row r="16" spans="1:28" x14ac:dyDescent="0.3">
      <c r="A16" s="45"/>
      <c r="B16" s="45"/>
      <c r="C16" s="16"/>
      <c r="D16" s="59"/>
      <c r="E16" s="59"/>
      <c r="F16" s="59"/>
      <c r="G16" s="59"/>
      <c r="H16" s="59"/>
      <c r="I16" s="20"/>
      <c r="J16" s="16"/>
      <c r="K16" s="16"/>
      <c r="L16" s="3"/>
      <c r="M16" s="3"/>
      <c r="N16" s="3"/>
      <c r="O16" s="3"/>
      <c r="P16" s="3"/>
      <c r="Q16" s="3"/>
      <c r="R16" s="4"/>
      <c r="S16" s="278"/>
      <c r="W16" s="174"/>
      <c r="X16" s="168"/>
      <c r="Y16" s="169"/>
      <c r="Z16" s="168"/>
      <c r="AB16" s="279"/>
    </row>
    <row r="17" spans="1:28" x14ac:dyDescent="0.3">
      <c r="A17" s="45"/>
      <c r="B17" s="45"/>
      <c r="C17" s="36"/>
      <c r="D17" s="60"/>
      <c r="E17" s="60"/>
      <c r="F17" s="60"/>
      <c r="G17" s="60"/>
      <c r="H17" s="60"/>
      <c r="I17" s="21"/>
      <c r="J17" s="22"/>
      <c r="K17" s="22"/>
      <c r="L17" s="11"/>
      <c r="M17" s="11"/>
      <c r="N17" s="11"/>
      <c r="O17" s="11"/>
      <c r="P17" s="11"/>
      <c r="Q17" s="6"/>
      <c r="R17" s="4"/>
      <c r="S17" s="278"/>
      <c r="W17" s="174"/>
      <c r="X17" s="168"/>
      <c r="Y17" s="169"/>
      <c r="Z17" s="168"/>
      <c r="AB17" s="279"/>
    </row>
    <row r="18" spans="1:28" ht="15.6" x14ac:dyDescent="0.3">
      <c r="A18" s="45"/>
      <c r="B18" s="45"/>
      <c r="C18" s="23"/>
      <c r="D18" s="92" t="s">
        <v>8</v>
      </c>
      <c r="E18" s="59"/>
      <c r="F18" s="59"/>
      <c r="G18" s="59"/>
      <c r="H18" s="59"/>
      <c r="I18" s="20"/>
      <c r="J18" s="16"/>
      <c r="K18" s="16"/>
      <c r="L18" s="3"/>
      <c r="M18" s="3"/>
      <c r="N18" s="3"/>
      <c r="O18" s="3"/>
      <c r="P18" s="3"/>
      <c r="Q18" s="7"/>
      <c r="R18" s="4"/>
      <c r="S18" s="278"/>
      <c r="W18" s="174"/>
      <c r="X18" s="168"/>
      <c r="Y18" s="169"/>
      <c r="Z18" s="168"/>
      <c r="AB18" s="279"/>
    </row>
    <row r="19" spans="1:28" ht="15.6" x14ac:dyDescent="0.3">
      <c r="A19" s="45"/>
      <c r="B19" s="45"/>
      <c r="C19" s="23"/>
      <c r="D19" s="141" t="s">
        <v>3</v>
      </c>
      <c r="E19" s="58"/>
      <c r="F19" s="58"/>
      <c r="G19" s="63"/>
      <c r="H19" s="63"/>
      <c r="I19" s="335"/>
      <c r="J19" s="335"/>
      <c r="K19" s="20"/>
      <c r="L19" s="8"/>
      <c r="M19" s="8"/>
      <c r="N19" s="8"/>
      <c r="O19" s="3"/>
      <c r="P19" s="3"/>
      <c r="Q19" s="7"/>
      <c r="R19" s="4"/>
      <c r="S19" s="278"/>
      <c r="W19" s="170"/>
      <c r="X19" s="171"/>
      <c r="Y19" s="172"/>
      <c r="Z19" s="175"/>
    </row>
    <row r="20" spans="1:28" ht="15.6" x14ac:dyDescent="0.3">
      <c r="A20" s="45"/>
      <c r="B20" s="45"/>
      <c r="C20" s="23"/>
      <c r="D20" s="141" t="s">
        <v>4</v>
      </c>
      <c r="E20" s="58"/>
      <c r="F20" s="58"/>
      <c r="G20" s="63"/>
      <c r="H20" s="63"/>
      <c r="I20" s="339"/>
      <c r="J20" s="339"/>
      <c r="K20" s="20"/>
      <c r="L20" s="8"/>
      <c r="M20" s="8"/>
      <c r="N20" s="3"/>
      <c r="O20" s="3"/>
      <c r="P20" s="3"/>
      <c r="Q20" s="7"/>
      <c r="R20" s="4"/>
      <c r="S20" s="278"/>
      <c r="W20" s="170"/>
      <c r="X20" s="171"/>
      <c r="Y20" s="172"/>
      <c r="Z20" s="168"/>
    </row>
    <row r="21" spans="1:28" ht="15.6" x14ac:dyDescent="0.3">
      <c r="A21" s="45"/>
      <c r="B21" s="45"/>
      <c r="C21" s="23"/>
      <c r="D21" s="141" t="s">
        <v>1</v>
      </c>
      <c r="E21" s="58"/>
      <c r="F21" s="58"/>
      <c r="G21" s="63"/>
      <c r="H21" s="63"/>
      <c r="I21" s="340"/>
      <c r="J21" s="339"/>
      <c r="K21" s="139"/>
      <c r="L21" s="8"/>
      <c r="M21" s="8"/>
      <c r="N21" s="3"/>
      <c r="O21" s="3"/>
      <c r="P21" s="3"/>
      <c r="Q21" s="7"/>
      <c r="R21" s="4"/>
      <c r="S21" s="278"/>
      <c r="W21" s="170"/>
      <c r="X21" s="171"/>
      <c r="Y21" s="172"/>
      <c r="Z21" s="168"/>
    </row>
    <row r="22" spans="1:28" x14ac:dyDescent="0.3">
      <c r="A22" s="45"/>
      <c r="B22" s="45"/>
      <c r="C22" s="27"/>
      <c r="D22" s="19"/>
      <c r="E22" s="19"/>
      <c r="F22" s="19"/>
      <c r="G22" s="19"/>
      <c r="H22" s="19"/>
      <c r="I22" s="19"/>
      <c r="J22" s="19"/>
      <c r="K22" s="19"/>
      <c r="L22" s="9"/>
      <c r="M22" s="9"/>
      <c r="N22" s="9"/>
      <c r="O22" s="9"/>
      <c r="P22" s="9"/>
      <c r="Q22" s="10"/>
      <c r="R22" s="4"/>
      <c r="S22" s="278"/>
      <c r="W22" s="162"/>
      <c r="X22" s="168"/>
      <c r="Y22" s="169"/>
      <c r="Z22" s="168"/>
    </row>
    <row r="23" spans="1:28" x14ac:dyDescent="0.3">
      <c r="A23" s="45"/>
      <c r="B23" s="45"/>
      <c r="C23" s="16"/>
      <c r="D23" s="16"/>
      <c r="E23" s="16"/>
      <c r="F23" s="16"/>
      <c r="G23" s="16"/>
      <c r="H23" s="16"/>
      <c r="I23" s="3"/>
      <c r="J23" s="3"/>
      <c r="K23" s="3"/>
      <c r="L23" s="3"/>
      <c r="M23" s="3"/>
      <c r="N23" s="3"/>
      <c r="O23" s="3"/>
      <c r="P23" s="3"/>
      <c r="Q23" s="3"/>
      <c r="R23" s="4"/>
      <c r="S23" s="278"/>
      <c r="W23" s="168"/>
      <c r="X23" s="168"/>
      <c r="Y23" s="169"/>
      <c r="Z23" s="168"/>
    </row>
    <row r="24" spans="1:28" x14ac:dyDescent="0.3">
      <c r="A24" s="45"/>
      <c r="B24" s="45"/>
      <c r="C24" s="36"/>
      <c r="D24" s="22"/>
      <c r="E24" s="22"/>
      <c r="F24" s="22"/>
      <c r="G24" s="22"/>
      <c r="H24" s="22"/>
      <c r="I24" s="11"/>
      <c r="J24" s="11"/>
      <c r="K24" s="11"/>
      <c r="L24" s="11"/>
      <c r="M24" s="142"/>
      <c r="N24" s="142"/>
      <c r="O24" s="142"/>
      <c r="P24" s="142"/>
      <c r="Q24" s="143"/>
      <c r="R24" s="4"/>
      <c r="S24" s="278"/>
      <c r="W24" s="168"/>
      <c r="X24" s="168"/>
      <c r="Y24" s="169"/>
      <c r="Z24" s="168"/>
    </row>
    <row r="25" spans="1:28" ht="15.6" x14ac:dyDescent="0.3">
      <c r="A25" s="45"/>
      <c r="B25" s="45"/>
      <c r="C25" s="23"/>
      <c r="D25" s="92" t="s">
        <v>39</v>
      </c>
      <c r="E25" s="93"/>
      <c r="F25" s="93"/>
      <c r="G25" s="93"/>
      <c r="H25" s="93"/>
      <c r="I25" s="93"/>
      <c r="J25" s="93"/>
      <c r="K25" s="135"/>
      <c r="L25" s="157"/>
      <c r="M25" s="148"/>
      <c r="N25" s="144"/>
      <c r="O25" s="144"/>
      <c r="P25" s="144"/>
      <c r="Q25" s="24"/>
      <c r="R25" s="4"/>
      <c r="S25" s="278"/>
      <c r="W25" s="176"/>
      <c r="X25" s="162"/>
      <c r="Y25" s="177"/>
      <c r="Z25" s="176"/>
    </row>
    <row r="26" spans="1:28" ht="15.6" x14ac:dyDescent="0.3">
      <c r="A26" s="45"/>
      <c r="B26" s="45"/>
      <c r="C26" s="23"/>
      <c r="D26" s="141" t="s">
        <v>131</v>
      </c>
      <c r="E26" s="95"/>
      <c r="F26" s="95"/>
      <c r="G26" s="95"/>
      <c r="H26" s="95"/>
      <c r="I26" s="95"/>
      <c r="J26" s="257"/>
      <c r="K26" s="135"/>
      <c r="L26" s="158"/>
      <c r="M26" s="149"/>
      <c r="N26" s="144"/>
      <c r="O26" s="144"/>
      <c r="P26" s="281"/>
      <c r="Q26" s="25"/>
      <c r="R26" s="4"/>
      <c r="S26" s="278"/>
      <c r="W26" s="161"/>
      <c r="X26" s="162"/>
      <c r="Y26" s="177"/>
      <c r="Z26" s="176"/>
    </row>
    <row r="27" spans="1:28" ht="15.6" x14ac:dyDescent="0.3">
      <c r="A27" s="45"/>
      <c r="B27" s="45"/>
      <c r="C27" s="23"/>
      <c r="D27" s="141" t="s">
        <v>68</v>
      </c>
      <c r="E27" s="95"/>
      <c r="F27" s="95"/>
      <c r="G27" s="95"/>
      <c r="H27" s="95"/>
      <c r="I27" s="95"/>
      <c r="J27" s="257"/>
      <c r="K27" s="158"/>
      <c r="L27" s="159"/>
      <c r="M27" s="149"/>
      <c r="N27" s="144"/>
      <c r="O27" s="144"/>
      <c r="P27" s="281"/>
      <c r="Q27" s="24"/>
      <c r="R27" s="4"/>
      <c r="S27" s="278"/>
      <c r="W27" s="161"/>
      <c r="X27" s="162"/>
      <c r="Y27" s="177"/>
      <c r="Z27" s="176"/>
    </row>
    <row r="28" spans="1:28" ht="15.6" x14ac:dyDescent="0.3">
      <c r="A28" s="45"/>
      <c r="B28" s="45"/>
      <c r="C28" s="23"/>
      <c r="D28" s="141" t="s">
        <v>80</v>
      </c>
      <c r="E28" s="94"/>
      <c r="F28" s="94"/>
      <c r="G28" s="94"/>
      <c r="H28" s="94"/>
      <c r="I28" s="94"/>
      <c r="J28" s="258"/>
      <c r="K28" s="158"/>
      <c r="L28" s="158"/>
      <c r="M28" s="149"/>
      <c r="N28" s="144"/>
      <c r="O28" s="144"/>
      <c r="P28" s="281"/>
      <c r="Q28" s="24"/>
      <c r="R28" s="4"/>
      <c r="S28" s="278"/>
      <c r="W28" s="161"/>
      <c r="X28" s="162"/>
      <c r="Y28" s="177"/>
      <c r="Z28" s="176"/>
    </row>
    <row r="29" spans="1:28" ht="15.6" x14ac:dyDescent="0.3">
      <c r="A29" s="45"/>
      <c r="B29" s="45"/>
      <c r="C29" s="23"/>
      <c r="D29" s="141" t="s">
        <v>81</v>
      </c>
      <c r="E29" s="94"/>
      <c r="F29" s="94"/>
      <c r="G29" s="94"/>
      <c r="H29" s="94"/>
      <c r="I29" s="94"/>
      <c r="J29" s="258"/>
      <c r="K29" s="26"/>
      <c r="L29" s="26"/>
      <c r="M29" s="149"/>
      <c r="N29" s="144"/>
      <c r="O29" s="144"/>
      <c r="P29" s="281"/>
      <c r="Q29" s="24"/>
      <c r="R29" s="4"/>
      <c r="S29" s="278"/>
      <c r="W29" s="161"/>
      <c r="X29" s="162"/>
      <c r="Y29" s="177"/>
      <c r="Z29" s="176"/>
    </row>
    <row r="30" spans="1:28" x14ac:dyDescent="0.3">
      <c r="A30" s="45"/>
      <c r="B30" s="45"/>
      <c r="C30" s="27"/>
      <c r="D30" s="28"/>
      <c r="E30" s="28"/>
      <c r="F30" s="28"/>
      <c r="G30" s="28"/>
      <c r="H30" s="28"/>
      <c r="I30" s="29"/>
      <c r="J30" s="30"/>
      <c r="K30" s="30"/>
      <c r="L30" s="19"/>
      <c r="M30" s="145"/>
      <c r="N30" s="145"/>
      <c r="O30" s="145"/>
      <c r="P30" s="145"/>
      <c r="Q30" s="146"/>
      <c r="R30" s="4"/>
      <c r="S30" s="278"/>
      <c r="W30" s="178"/>
      <c r="X30" s="162"/>
      <c r="Y30" s="163"/>
      <c r="Z30" s="162"/>
    </row>
    <row r="31" spans="1:28" x14ac:dyDescent="0.3">
      <c r="A31" s="45"/>
      <c r="B31" s="45"/>
      <c r="C31" s="16"/>
      <c r="D31" s="57"/>
      <c r="E31" s="57"/>
      <c r="F31" s="57"/>
      <c r="G31" s="57"/>
      <c r="H31" s="57"/>
      <c r="I31" s="26"/>
      <c r="J31" s="58"/>
      <c r="K31" s="58"/>
      <c r="L31" s="16"/>
      <c r="M31" s="147"/>
      <c r="N31" s="147"/>
      <c r="O31" s="147"/>
      <c r="P31" s="147"/>
      <c r="Q31" s="147"/>
      <c r="R31" s="4"/>
      <c r="S31" s="278"/>
      <c r="W31" s="178"/>
      <c r="X31" s="162"/>
      <c r="Y31" s="163"/>
      <c r="Z31" s="162"/>
    </row>
    <row r="32" spans="1:28" x14ac:dyDescent="0.3">
      <c r="A32" s="45"/>
      <c r="B32" s="45"/>
      <c r="C32" s="36"/>
      <c r="D32" s="60"/>
      <c r="E32" s="60"/>
      <c r="F32" s="60"/>
      <c r="G32" s="60"/>
      <c r="H32" s="60"/>
      <c r="I32" s="21"/>
      <c r="J32" s="22"/>
      <c r="K32" s="22"/>
      <c r="L32" s="11"/>
      <c r="M32" s="11"/>
      <c r="N32" s="11"/>
      <c r="O32" s="11"/>
      <c r="P32" s="11"/>
      <c r="Q32" s="6"/>
      <c r="R32" s="4"/>
      <c r="S32" s="278"/>
      <c r="W32" s="178"/>
      <c r="X32" s="162"/>
      <c r="Y32" s="163"/>
      <c r="Z32" s="162"/>
    </row>
    <row r="33" spans="1:34" ht="15.6" x14ac:dyDescent="0.3">
      <c r="A33" s="45"/>
      <c r="B33" s="45"/>
      <c r="C33" s="23"/>
      <c r="D33" s="92" t="s">
        <v>100</v>
      </c>
      <c r="E33" s="59"/>
      <c r="F33" s="59"/>
      <c r="G33" s="59"/>
      <c r="H33" s="59"/>
      <c r="I33" s="20"/>
      <c r="J33" s="16"/>
      <c r="K33" s="16"/>
      <c r="L33" s="3"/>
      <c r="M33" s="3"/>
      <c r="N33" s="3"/>
      <c r="O33" s="3"/>
      <c r="P33" s="3"/>
      <c r="Q33" s="7"/>
      <c r="R33" s="4"/>
      <c r="S33" s="278"/>
      <c r="W33" s="178"/>
      <c r="X33" s="162"/>
      <c r="Y33" s="163"/>
      <c r="Z33" s="162"/>
    </row>
    <row r="34" spans="1:34" ht="15.6" x14ac:dyDescent="0.3">
      <c r="A34" s="45"/>
      <c r="B34" s="45"/>
      <c r="C34" s="23"/>
      <c r="D34" s="141" t="s">
        <v>101</v>
      </c>
      <c r="E34" s="58"/>
      <c r="F34" s="58"/>
      <c r="G34" s="63"/>
      <c r="H34" s="63"/>
      <c r="I34" s="214"/>
      <c r="J34" s="259"/>
      <c r="K34" s="141"/>
      <c r="L34" s="8"/>
      <c r="M34" s="8"/>
      <c r="N34" s="8"/>
      <c r="O34" s="3"/>
      <c r="P34" s="3"/>
      <c r="Q34" s="7"/>
      <c r="R34" s="4"/>
      <c r="S34" s="278"/>
      <c r="W34" s="178"/>
      <c r="X34" s="162"/>
      <c r="Y34" s="163"/>
      <c r="Z34" s="162"/>
    </row>
    <row r="35" spans="1:34" ht="15.6" x14ac:dyDescent="0.3">
      <c r="A35" s="45"/>
      <c r="B35" s="45"/>
      <c r="C35" s="23"/>
      <c r="D35" s="141" t="s">
        <v>105</v>
      </c>
      <c r="E35" s="58"/>
      <c r="F35" s="58"/>
      <c r="G35" s="63"/>
      <c r="H35" s="63"/>
      <c r="I35" s="214"/>
      <c r="J35" s="259"/>
      <c r="K35" s="141"/>
      <c r="L35" s="8"/>
      <c r="M35" s="8"/>
      <c r="N35" s="3"/>
      <c r="O35" s="3"/>
      <c r="P35" s="3"/>
      <c r="Q35" s="7"/>
      <c r="R35" s="4"/>
      <c r="S35" s="278"/>
      <c r="W35" s="178"/>
      <c r="X35" s="162"/>
      <c r="Y35" s="163"/>
      <c r="Z35" s="162"/>
    </row>
    <row r="36" spans="1:34" ht="15.6" x14ac:dyDescent="0.3">
      <c r="A36" s="45"/>
      <c r="B36" s="45"/>
      <c r="C36" s="23"/>
      <c r="D36" s="141" t="s">
        <v>102</v>
      </c>
      <c r="E36" s="58"/>
      <c r="F36" s="58"/>
      <c r="G36" s="63"/>
      <c r="H36" s="63"/>
      <c r="I36" s="243"/>
      <c r="J36" s="259"/>
      <c r="K36" s="141"/>
      <c r="L36" s="8"/>
      <c r="M36" s="8"/>
      <c r="N36" s="3"/>
      <c r="O36" s="3"/>
      <c r="P36" s="3"/>
      <c r="Q36" s="7"/>
      <c r="R36" s="4"/>
      <c r="S36" s="278"/>
      <c r="W36" s="178"/>
      <c r="X36" s="162"/>
      <c r="Y36" s="163"/>
      <c r="Z36" s="162"/>
    </row>
    <row r="37" spans="1:34" ht="15.6" x14ac:dyDescent="0.3">
      <c r="A37" s="45"/>
      <c r="B37" s="45"/>
      <c r="C37" s="23"/>
      <c r="D37" s="141" t="s">
        <v>103</v>
      </c>
      <c r="E37" s="58"/>
      <c r="F37" s="58"/>
      <c r="G37" s="63"/>
      <c r="H37" s="63"/>
      <c r="I37" s="243"/>
      <c r="J37" s="259"/>
      <c r="K37" s="141"/>
      <c r="L37" s="8"/>
      <c r="M37" s="8"/>
      <c r="N37" s="3"/>
      <c r="O37" s="3"/>
      <c r="P37" s="3"/>
      <c r="Q37" s="7"/>
      <c r="R37" s="4"/>
      <c r="S37" s="278"/>
      <c r="W37" s="178"/>
      <c r="X37" s="162"/>
      <c r="Y37" s="163"/>
      <c r="Z37" s="162"/>
    </row>
    <row r="38" spans="1:34" ht="15.6" x14ac:dyDescent="0.3">
      <c r="A38" s="45"/>
      <c r="B38" s="45"/>
      <c r="C38" s="23"/>
      <c r="D38" s="246" t="s">
        <v>130</v>
      </c>
      <c r="E38" s="58"/>
      <c r="F38" s="58"/>
      <c r="G38" s="63"/>
      <c r="H38" s="63"/>
      <c r="I38" s="243"/>
      <c r="J38" s="141"/>
      <c r="K38" s="141"/>
      <c r="L38" s="8"/>
      <c r="M38" s="8"/>
      <c r="N38" s="3"/>
      <c r="O38" s="3"/>
      <c r="P38" s="3"/>
      <c r="Q38" s="7"/>
      <c r="R38" s="4"/>
      <c r="S38" s="278"/>
      <c r="W38" s="178"/>
      <c r="X38" s="162"/>
      <c r="Y38" s="163"/>
      <c r="Z38" s="162"/>
    </row>
    <row r="39" spans="1:34" x14ac:dyDescent="0.3">
      <c r="A39" s="45"/>
      <c r="B39" s="45"/>
      <c r="C39" s="27"/>
      <c r="D39" s="19"/>
      <c r="E39" s="19"/>
      <c r="F39" s="19"/>
      <c r="G39" s="19"/>
      <c r="H39" s="19"/>
      <c r="I39" s="19"/>
      <c r="J39" s="19"/>
      <c r="K39" s="19"/>
      <c r="L39" s="9"/>
      <c r="M39" s="9"/>
      <c r="N39" s="9"/>
      <c r="O39" s="9"/>
      <c r="P39" s="9"/>
      <c r="Q39" s="10"/>
      <c r="R39" s="4"/>
      <c r="S39" s="278"/>
      <c r="W39" s="178"/>
      <c r="X39" s="162"/>
      <c r="Y39" s="163"/>
      <c r="Z39" s="162"/>
    </row>
    <row r="40" spans="1:34" x14ac:dyDescent="0.3">
      <c r="A40" s="45"/>
      <c r="B40" s="45"/>
      <c r="C40" s="16"/>
      <c r="D40" s="57"/>
      <c r="E40" s="57"/>
      <c r="F40" s="57"/>
      <c r="G40" s="57"/>
      <c r="H40" s="57"/>
      <c r="I40" s="26"/>
      <c r="J40" s="58"/>
      <c r="K40" s="58"/>
      <c r="L40" s="16"/>
      <c r="M40" s="147"/>
      <c r="N40" s="147"/>
      <c r="O40" s="147"/>
      <c r="P40" s="147"/>
      <c r="Q40" s="147"/>
      <c r="R40" s="4"/>
      <c r="S40" s="278"/>
      <c r="W40" s="178"/>
      <c r="X40" s="162"/>
      <c r="Y40" s="163"/>
      <c r="Z40" s="162"/>
    </row>
    <row r="41" spans="1:34" ht="15.6" x14ac:dyDescent="0.3">
      <c r="A41" s="45"/>
      <c r="B41" s="46"/>
      <c r="C41" s="83" t="s">
        <v>50</v>
      </c>
      <c r="D41" s="96"/>
      <c r="E41" s="97"/>
      <c r="F41" s="97"/>
      <c r="G41" s="97"/>
      <c r="H41" s="97"/>
      <c r="I41" s="97"/>
      <c r="J41" s="97"/>
      <c r="K41" s="98"/>
      <c r="L41" s="137" t="s">
        <v>43</v>
      </c>
      <c r="M41" s="96"/>
      <c r="N41" s="96"/>
      <c r="O41" s="96"/>
      <c r="P41" s="96"/>
      <c r="Q41" s="99"/>
      <c r="R41" s="4"/>
      <c r="S41" s="278"/>
      <c r="W41" s="180"/>
      <c r="X41" s="181"/>
      <c r="Y41" s="181"/>
      <c r="Z41" s="181"/>
    </row>
    <row r="42" spans="1:34" s="284" customFormat="1" ht="121.5" customHeight="1" x14ac:dyDescent="0.3">
      <c r="A42" s="88"/>
      <c r="B42" s="47"/>
      <c r="C42" s="32"/>
      <c r="D42" s="341" t="s">
        <v>2</v>
      </c>
      <c r="E42" s="342"/>
      <c r="F42" s="343"/>
      <c r="G42" s="275" t="s">
        <v>157</v>
      </c>
      <c r="H42" s="273" t="s">
        <v>17</v>
      </c>
      <c r="I42" s="273" t="s">
        <v>158</v>
      </c>
      <c r="J42" s="273" t="s">
        <v>129</v>
      </c>
      <c r="K42" s="273" t="s">
        <v>15</v>
      </c>
      <c r="L42" s="273" t="s">
        <v>5</v>
      </c>
      <c r="M42" s="273" t="s">
        <v>28</v>
      </c>
      <c r="N42" s="274" t="s">
        <v>69</v>
      </c>
      <c r="O42" s="274" t="s">
        <v>67</v>
      </c>
      <c r="P42" s="274" t="s">
        <v>70</v>
      </c>
      <c r="Q42" s="274" t="s">
        <v>30</v>
      </c>
      <c r="R42" s="13"/>
      <c r="S42" s="282"/>
      <c r="T42" s="283"/>
      <c r="U42" s="283"/>
      <c r="V42" s="283"/>
      <c r="W42" s="182"/>
      <c r="X42" s="182"/>
      <c r="Y42" s="183"/>
      <c r="Z42" s="182"/>
      <c r="AA42" s="283"/>
      <c r="AB42" s="283"/>
    </row>
    <row r="43" spans="1:34" s="284" customFormat="1" ht="15.6" x14ac:dyDescent="0.3">
      <c r="A43" s="330" t="s">
        <v>29</v>
      </c>
      <c r="B43" s="47"/>
      <c r="C43" s="41"/>
      <c r="D43" s="100"/>
      <c r="E43" s="101"/>
      <c r="F43" s="102"/>
      <c r="G43" s="103"/>
      <c r="H43" s="104"/>
      <c r="I43" s="104"/>
      <c r="J43" s="104"/>
      <c r="K43" s="104"/>
      <c r="L43" s="104"/>
      <c r="M43" s="104"/>
      <c r="N43" s="104"/>
      <c r="O43" s="104"/>
      <c r="P43" s="105"/>
      <c r="Q43" s="104"/>
      <c r="R43" s="13"/>
      <c r="S43" s="282"/>
      <c r="T43" s="283"/>
      <c r="U43" s="283"/>
      <c r="V43" s="283"/>
      <c r="W43" s="184"/>
      <c r="X43" s="184"/>
      <c r="Y43" s="185"/>
      <c r="Z43" s="184"/>
      <c r="AA43" s="283"/>
      <c r="AB43" s="283"/>
    </row>
    <row r="44" spans="1:34" ht="15.6" x14ac:dyDescent="0.3">
      <c r="A44" s="331" t="str">
        <f t="shared" ref="A44:A107" si="0">IF(OR(D44&lt;&gt;"",H44&lt;&gt;"",I44&lt;&gt;"",J44&lt;&gt;"",K44&lt;&gt;""),"Show","Hide")</f>
        <v>Hide</v>
      </c>
      <c r="B44" s="45"/>
      <c r="C44" s="55">
        <v>1</v>
      </c>
      <c r="D44" s="336"/>
      <c r="E44" s="337"/>
      <c r="F44" s="338"/>
      <c r="G44" s="260"/>
      <c r="H44" s="260"/>
      <c r="I44" s="261"/>
      <c r="J44" s="262"/>
      <c r="K44" s="263"/>
      <c r="L44" s="106" t="str">
        <f>IF(I44&lt;&gt;"",IF(I44&lt;25.08,"Full",IF(I44&gt;27.06,"None","Partial")),"")</f>
        <v/>
      </c>
      <c r="M44" s="107" t="str">
        <f>IF(I44=0,"",IF(I44&gt;27.06,0,MIN(2,(27.07-I44))))</f>
        <v/>
      </c>
      <c r="N44" s="229" t="str">
        <f>IFERROR(IF(OR(O44="",P44=""),"",+(O44)/((1754.5)*M44)), " ")</f>
        <v/>
      </c>
      <c r="O44" s="108" t="str">
        <f>IF(I44="","",J44*M44*K44)</f>
        <v/>
      </c>
      <c r="P44" s="108" t="str">
        <f>IF(OR(J44="",M44=""),"",O44*0.175)</f>
        <v/>
      </c>
      <c r="Q44" s="108">
        <f t="shared" ref="Q44:Q75" si="1">SUM(O44:P44)</f>
        <v>0</v>
      </c>
      <c r="R44" s="14"/>
      <c r="S44" s="285"/>
      <c r="T44" s="286"/>
      <c r="U44" s="286"/>
      <c r="V44" s="286"/>
      <c r="W44" s="287" t="str">
        <f>IF(ISNA(VLOOKUP(H44,$D$184:$E$187,2,FALSE)),"",VLOOKUP(H44,$D$184:$E$187,2,FALSE))</f>
        <v/>
      </c>
      <c r="X44" s="287" t="str">
        <f>IF(ISNA(VLOOKUP($L44,$H$184:$I$186,2,FALSE)),"",VLOOKUP($L44,$H$184:$I$186,2,FALSE))</f>
        <v/>
      </c>
      <c r="Y44" s="288">
        <f t="shared" ref="Y44:Z75" si="2">IF(M44&lt;&gt;"",VALUE(M44),0)</f>
        <v>0</v>
      </c>
      <c r="Z44" s="288">
        <f t="shared" si="2"/>
        <v>0</v>
      </c>
      <c r="AA44" s="289"/>
      <c r="AB44" s="290"/>
      <c r="AC44" s="290"/>
      <c r="AD44" s="291"/>
      <c r="AF44" s="291"/>
      <c r="AH44" s="289"/>
    </row>
    <row r="45" spans="1:34" ht="15.6" x14ac:dyDescent="0.3">
      <c r="A45" s="331" t="str">
        <f t="shared" si="0"/>
        <v>Hide</v>
      </c>
      <c r="B45" s="45"/>
      <c r="C45" s="55">
        <v>2</v>
      </c>
      <c r="D45" s="336"/>
      <c r="E45" s="337"/>
      <c r="F45" s="338"/>
      <c r="G45" s="260"/>
      <c r="H45" s="260"/>
      <c r="I45" s="261"/>
      <c r="J45" s="262"/>
      <c r="K45" s="263"/>
      <c r="L45" s="106" t="str">
        <f t="shared" ref="L45:L108" si="3">IF(I45&lt;&gt;"",IF(I45&lt;25.08,"Full",IF(I45&gt;27.06,"None","Partial")),"")</f>
        <v/>
      </c>
      <c r="M45" s="107" t="str">
        <f t="shared" ref="M45:M108" si="4">IF(I45=0,"",IF(I45&gt;27.06,0,MIN(2,(27.07-I45))))</f>
        <v/>
      </c>
      <c r="N45" s="229" t="str">
        <f t="shared" ref="N45:N108" si="5">IFERROR(IF(OR(O45="",P45=""),"",+(O45)/((1754.5)*M45)), " ")</f>
        <v/>
      </c>
      <c r="O45" s="108" t="str">
        <f t="shared" ref="O45:O108" si="6">IF(I45="","",J45*M45*K45)</f>
        <v/>
      </c>
      <c r="P45" s="108" t="str">
        <f t="shared" ref="P45:P108" si="7">IF(OR(J45="",M45=""),"",O45*0.175)</f>
        <v/>
      </c>
      <c r="Q45" s="108">
        <f t="shared" si="1"/>
        <v>0</v>
      </c>
      <c r="R45" s="14"/>
      <c r="S45" s="285"/>
      <c r="T45" s="286"/>
      <c r="U45" s="286"/>
      <c r="V45" s="286"/>
      <c r="W45" s="287" t="str">
        <f t="shared" ref="W45:W108" si="8">IF(ISNA(VLOOKUP(H45,$D$184:$E$187,2,FALSE)),"",VLOOKUP(H45,$D$184:$E$187,2,FALSE))</f>
        <v/>
      </c>
      <c r="X45" s="287" t="str">
        <f t="shared" ref="X45:X108" si="9">IF(ISNA(VLOOKUP($L45,$H$184:$V$186,2,FALSE)),"",VLOOKUP($L45,$H$184:$V$186,2,FALSE))</f>
        <v/>
      </c>
      <c r="Y45" s="288">
        <f t="shared" si="2"/>
        <v>0</v>
      </c>
      <c r="Z45" s="288">
        <f t="shared" si="2"/>
        <v>0</v>
      </c>
      <c r="AA45" s="289"/>
      <c r="AB45" s="290"/>
      <c r="AC45" s="290"/>
    </row>
    <row r="46" spans="1:34" ht="15.6" x14ac:dyDescent="0.3">
      <c r="A46" s="331" t="str">
        <f t="shared" si="0"/>
        <v>Hide</v>
      </c>
      <c r="B46" s="45"/>
      <c r="C46" s="55">
        <v>3</v>
      </c>
      <c r="D46" s="336"/>
      <c r="E46" s="337"/>
      <c r="F46" s="338"/>
      <c r="G46" s="260"/>
      <c r="H46" s="260"/>
      <c r="I46" s="261"/>
      <c r="J46" s="262"/>
      <c r="K46" s="263"/>
      <c r="L46" s="106" t="str">
        <f t="shared" si="3"/>
        <v/>
      </c>
      <c r="M46" s="107" t="str">
        <f t="shared" si="4"/>
        <v/>
      </c>
      <c r="N46" s="229" t="str">
        <f t="shared" si="5"/>
        <v/>
      </c>
      <c r="O46" s="108" t="str">
        <f t="shared" si="6"/>
        <v/>
      </c>
      <c r="P46" s="108" t="str">
        <f t="shared" si="7"/>
        <v/>
      </c>
      <c r="Q46" s="108">
        <f t="shared" si="1"/>
        <v>0</v>
      </c>
      <c r="R46" s="14"/>
      <c r="S46" s="285"/>
      <c r="T46" s="286"/>
      <c r="U46" s="286"/>
      <c r="V46" s="286"/>
      <c r="W46" s="287" t="str">
        <f t="shared" si="8"/>
        <v/>
      </c>
      <c r="X46" s="287" t="str">
        <f t="shared" si="9"/>
        <v/>
      </c>
      <c r="Y46" s="288">
        <f t="shared" si="2"/>
        <v>0</v>
      </c>
      <c r="Z46" s="288">
        <f t="shared" si="2"/>
        <v>0</v>
      </c>
      <c r="AA46" s="289"/>
      <c r="AB46" s="290"/>
      <c r="AC46" s="290"/>
    </row>
    <row r="47" spans="1:34" ht="15.6" x14ac:dyDescent="0.3">
      <c r="A47" s="331" t="str">
        <f t="shared" si="0"/>
        <v>Hide</v>
      </c>
      <c r="B47" s="54"/>
      <c r="C47" s="55">
        <v>4</v>
      </c>
      <c r="D47" s="336"/>
      <c r="E47" s="337"/>
      <c r="F47" s="338"/>
      <c r="G47" s="260"/>
      <c r="H47" s="260"/>
      <c r="I47" s="261"/>
      <c r="J47" s="262"/>
      <c r="K47" s="263"/>
      <c r="L47" s="106" t="str">
        <f t="shared" si="3"/>
        <v/>
      </c>
      <c r="M47" s="107" t="str">
        <f t="shared" si="4"/>
        <v/>
      </c>
      <c r="N47" s="229" t="str">
        <f t="shared" si="5"/>
        <v/>
      </c>
      <c r="O47" s="108" t="str">
        <f>IF(I47="","",J47*M47*K47)</f>
        <v/>
      </c>
      <c r="P47" s="108" t="str">
        <f t="shared" si="7"/>
        <v/>
      </c>
      <c r="Q47" s="108">
        <f t="shared" si="1"/>
        <v>0</v>
      </c>
      <c r="R47" s="14"/>
      <c r="S47" s="285"/>
      <c r="T47" s="286"/>
      <c r="U47" s="286"/>
      <c r="V47" s="286"/>
      <c r="W47" s="287" t="str">
        <f t="shared" si="8"/>
        <v/>
      </c>
      <c r="X47" s="287" t="str">
        <f t="shared" si="9"/>
        <v/>
      </c>
      <c r="Y47" s="288">
        <f t="shared" si="2"/>
        <v>0</v>
      </c>
      <c r="Z47" s="288">
        <f t="shared" si="2"/>
        <v>0</v>
      </c>
      <c r="AA47" s="289"/>
      <c r="AB47" s="290"/>
      <c r="AC47" s="290"/>
    </row>
    <row r="48" spans="1:34" ht="15.6" x14ac:dyDescent="0.3">
      <c r="A48" s="331" t="str">
        <f t="shared" si="0"/>
        <v>Hide</v>
      </c>
      <c r="B48" s="54"/>
      <c r="C48" s="55">
        <v>5</v>
      </c>
      <c r="D48" s="336"/>
      <c r="E48" s="337"/>
      <c r="F48" s="338"/>
      <c r="G48" s="260"/>
      <c r="H48" s="260"/>
      <c r="I48" s="261"/>
      <c r="J48" s="262"/>
      <c r="K48" s="263"/>
      <c r="L48" s="106" t="str">
        <f t="shared" si="3"/>
        <v/>
      </c>
      <c r="M48" s="107" t="str">
        <f t="shared" si="4"/>
        <v/>
      </c>
      <c r="N48" s="229" t="str">
        <f t="shared" si="5"/>
        <v/>
      </c>
      <c r="O48" s="108" t="str">
        <f t="shared" si="6"/>
        <v/>
      </c>
      <c r="P48" s="108" t="str">
        <f t="shared" si="7"/>
        <v/>
      </c>
      <c r="Q48" s="108">
        <f t="shared" si="1"/>
        <v>0</v>
      </c>
      <c r="R48" s="14"/>
      <c r="S48" s="285"/>
      <c r="T48" s="286"/>
      <c r="U48" s="286"/>
      <c r="V48" s="286"/>
      <c r="W48" s="287" t="str">
        <f t="shared" si="8"/>
        <v/>
      </c>
      <c r="X48" s="287" t="str">
        <f t="shared" si="9"/>
        <v/>
      </c>
      <c r="Y48" s="288">
        <f t="shared" si="2"/>
        <v>0</v>
      </c>
      <c r="Z48" s="288">
        <f t="shared" si="2"/>
        <v>0</v>
      </c>
      <c r="AA48" s="289"/>
      <c r="AB48" s="290"/>
      <c r="AC48" s="290"/>
      <c r="AF48" s="291"/>
    </row>
    <row r="49" spans="1:32" ht="15.6" x14ac:dyDescent="0.3">
      <c r="A49" s="331" t="str">
        <f t="shared" si="0"/>
        <v>Hide</v>
      </c>
      <c r="B49" s="54"/>
      <c r="C49" s="55">
        <v>6</v>
      </c>
      <c r="D49" s="336"/>
      <c r="E49" s="337"/>
      <c r="F49" s="338"/>
      <c r="G49" s="260"/>
      <c r="H49" s="260"/>
      <c r="I49" s="261"/>
      <c r="J49" s="262"/>
      <c r="K49" s="263"/>
      <c r="L49" s="106" t="str">
        <f t="shared" si="3"/>
        <v/>
      </c>
      <c r="M49" s="107" t="str">
        <f t="shared" si="4"/>
        <v/>
      </c>
      <c r="N49" s="229" t="str">
        <f t="shared" si="5"/>
        <v/>
      </c>
      <c r="O49" s="108" t="str">
        <f t="shared" si="6"/>
        <v/>
      </c>
      <c r="P49" s="108" t="str">
        <f t="shared" si="7"/>
        <v/>
      </c>
      <c r="Q49" s="108">
        <f t="shared" si="1"/>
        <v>0</v>
      </c>
      <c r="R49" s="14"/>
      <c r="S49" s="285"/>
      <c r="T49" s="286"/>
      <c r="U49" s="286"/>
      <c r="V49" s="286"/>
      <c r="W49" s="287" t="str">
        <f t="shared" si="8"/>
        <v/>
      </c>
      <c r="X49" s="287" t="str">
        <f t="shared" si="9"/>
        <v/>
      </c>
      <c r="Y49" s="288">
        <f t="shared" si="2"/>
        <v>0</v>
      </c>
      <c r="Z49" s="288">
        <f t="shared" si="2"/>
        <v>0</v>
      </c>
      <c r="AA49" s="289"/>
      <c r="AB49" s="290"/>
      <c r="AC49" s="290"/>
      <c r="AF49" s="291"/>
    </row>
    <row r="50" spans="1:32" ht="15.6" x14ac:dyDescent="0.3">
      <c r="A50" s="331" t="str">
        <f t="shared" si="0"/>
        <v>Hide</v>
      </c>
      <c r="B50" s="54"/>
      <c r="C50" s="55">
        <v>7</v>
      </c>
      <c r="D50" s="336"/>
      <c r="E50" s="337"/>
      <c r="F50" s="338"/>
      <c r="G50" s="260"/>
      <c r="H50" s="260"/>
      <c r="I50" s="261"/>
      <c r="J50" s="262"/>
      <c r="K50" s="263"/>
      <c r="L50" s="106" t="str">
        <f t="shared" si="3"/>
        <v/>
      </c>
      <c r="M50" s="107" t="str">
        <f t="shared" si="4"/>
        <v/>
      </c>
      <c r="N50" s="229" t="str">
        <f t="shared" si="5"/>
        <v/>
      </c>
      <c r="O50" s="108" t="str">
        <f t="shared" si="6"/>
        <v/>
      </c>
      <c r="P50" s="108" t="str">
        <f t="shared" si="7"/>
        <v/>
      </c>
      <c r="Q50" s="108">
        <f t="shared" si="1"/>
        <v>0</v>
      </c>
      <c r="R50" s="14"/>
      <c r="S50" s="278"/>
      <c r="T50" s="280"/>
      <c r="U50" s="280"/>
      <c r="V50" s="280"/>
      <c r="W50" s="287" t="str">
        <f t="shared" si="8"/>
        <v/>
      </c>
      <c r="X50" s="287" t="str">
        <f t="shared" si="9"/>
        <v/>
      </c>
      <c r="Y50" s="288">
        <f t="shared" si="2"/>
        <v>0</v>
      </c>
      <c r="Z50" s="288">
        <f t="shared" si="2"/>
        <v>0</v>
      </c>
      <c r="AA50" s="289"/>
      <c r="AB50" s="290"/>
      <c r="AC50" s="289"/>
    </row>
    <row r="51" spans="1:32" ht="15.6" x14ac:dyDescent="0.3">
      <c r="A51" s="331" t="str">
        <f t="shared" si="0"/>
        <v>Hide</v>
      </c>
      <c r="B51" s="54"/>
      <c r="C51" s="55">
        <v>8</v>
      </c>
      <c r="D51" s="336"/>
      <c r="E51" s="337"/>
      <c r="F51" s="338"/>
      <c r="G51" s="260"/>
      <c r="H51" s="260"/>
      <c r="I51" s="261"/>
      <c r="J51" s="262"/>
      <c r="K51" s="263"/>
      <c r="L51" s="106" t="str">
        <f t="shared" si="3"/>
        <v/>
      </c>
      <c r="M51" s="107" t="str">
        <f t="shared" si="4"/>
        <v/>
      </c>
      <c r="N51" s="229" t="str">
        <f t="shared" si="5"/>
        <v/>
      </c>
      <c r="O51" s="108" t="str">
        <f t="shared" si="6"/>
        <v/>
      </c>
      <c r="P51" s="108" t="str">
        <f t="shared" si="7"/>
        <v/>
      </c>
      <c r="Q51" s="108">
        <f t="shared" si="1"/>
        <v>0</v>
      </c>
      <c r="R51" s="14"/>
      <c r="S51" s="292"/>
      <c r="T51" s="280"/>
      <c r="U51" s="280"/>
      <c r="V51" s="280"/>
      <c r="W51" s="287" t="str">
        <f t="shared" si="8"/>
        <v/>
      </c>
      <c r="X51" s="287" t="str">
        <f t="shared" si="9"/>
        <v/>
      </c>
      <c r="Y51" s="288">
        <f t="shared" si="2"/>
        <v>0</v>
      </c>
      <c r="Z51" s="288">
        <f t="shared" si="2"/>
        <v>0</v>
      </c>
      <c r="AA51" s="289"/>
      <c r="AB51" s="290"/>
      <c r="AC51" s="289"/>
    </row>
    <row r="52" spans="1:32" ht="15.6" x14ac:dyDescent="0.3">
      <c r="A52" s="331" t="str">
        <f t="shared" si="0"/>
        <v>Hide</v>
      </c>
      <c r="B52" s="54"/>
      <c r="C52" s="55">
        <v>9</v>
      </c>
      <c r="D52" s="336"/>
      <c r="E52" s="337"/>
      <c r="F52" s="338"/>
      <c r="G52" s="260"/>
      <c r="H52" s="260"/>
      <c r="I52" s="261"/>
      <c r="J52" s="262"/>
      <c r="K52" s="263"/>
      <c r="L52" s="106" t="str">
        <f t="shared" si="3"/>
        <v/>
      </c>
      <c r="M52" s="107" t="str">
        <f t="shared" si="4"/>
        <v/>
      </c>
      <c r="N52" s="229" t="str">
        <f t="shared" si="5"/>
        <v/>
      </c>
      <c r="O52" s="108" t="str">
        <f t="shared" si="6"/>
        <v/>
      </c>
      <c r="P52" s="108" t="str">
        <f t="shared" si="7"/>
        <v/>
      </c>
      <c r="Q52" s="108">
        <f t="shared" si="1"/>
        <v>0</v>
      </c>
      <c r="R52" s="14"/>
      <c r="S52" s="292"/>
      <c r="T52" s="280"/>
      <c r="U52" s="280"/>
      <c r="V52" s="280"/>
      <c r="W52" s="287" t="str">
        <f t="shared" si="8"/>
        <v/>
      </c>
      <c r="X52" s="287" t="str">
        <f t="shared" si="9"/>
        <v/>
      </c>
      <c r="Y52" s="288">
        <f t="shared" si="2"/>
        <v>0</v>
      </c>
      <c r="Z52" s="288">
        <f t="shared" si="2"/>
        <v>0</v>
      </c>
      <c r="AA52" s="289"/>
      <c r="AB52" s="290"/>
      <c r="AC52" s="289"/>
    </row>
    <row r="53" spans="1:32" ht="15.6" x14ac:dyDescent="0.3">
      <c r="A53" s="331" t="str">
        <f t="shared" si="0"/>
        <v>Hide</v>
      </c>
      <c r="B53" s="54"/>
      <c r="C53" s="55">
        <v>10</v>
      </c>
      <c r="D53" s="336"/>
      <c r="E53" s="337"/>
      <c r="F53" s="338"/>
      <c r="G53" s="260"/>
      <c r="H53" s="260"/>
      <c r="I53" s="261"/>
      <c r="J53" s="262"/>
      <c r="K53" s="263"/>
      <c r="L53" s="106" t="str">
        <f t="shared" si="3"/>
        <v/>
      </c>
      <c r="M53" s="107" t="str">
        <f t="shared" si="4"/>
        <v/>
      </c>
      <c r="N53" s="229" t="str">
        <f t="shared" si="5"/>
        <v/>
      </c>
      <c r="O53" s="108" t="str">
        <f t="shared" si="6"/>
        <v/>
      </c>
      <c r="P53" s="108" t="str">
        <f t="shared" si="7"/>
        <v/>
      </c>
      <c r="Q53" s="108">
        <f t="shared" si="1"/>
        <v>0</v>
      </c>
      <c r="R53" s="14"/>
      <c r="S53" s="278"/>
      <c r="T53" s="280"/>
      <c r="U53" s="280"/>
      <c r="V53" s="280"/>
      <c r="W53" s="287" t="str">
        <f t="shared" si="8"/>
        <v/>
      </c>
      <c r="X53" s="287" t="str">
        <f t="shared" si="9"/>
        <v/>
      </c>
      <c r="Y53" s="288">
        <f t="shared" si="2"/>
        <v>0</v>
      </c>
      <c r="Z53" s="288">
        <f t="shared" si="2"/>
        <v>0</v>
      </c>
      <c r="AA53" s="289"/>
      <c r="AB53" s="290"/>
      <c r="AC53" s="289"/>
    </row>
    <row r="54" spans="1:32" ht="15.6" x14ac:dyDescent="0.3">
      <c r="A54" s="331" t="str">
        <f t="shared" si="0"/>
        <v>Hide</v>
      </c>
      <c r="B54" s="54"/>
      <c r="C54" s="55">
        <v>11</v>
      </c>
      <c r="D54" s="336"/>
      <c r="E54" s="337"/>
      <c r="F54" s="338"/>
      <c r="G54" s="260"/>
      <c r="H54" s="260"/>
      <c r="I54" s="261"/>
      <c r="J54" s="264"/>
      <c r="K54" s="263"/>
      <c r="L54" s="106" t="str">
        <f t="shared" si="3"/>
        <v/>
      </c>
      <c r="M54" s="107" t="str">
        <f t="shared" si="4"/>
        <v/>
      </c>
      <c r="N54" s="229" t="str">
        <f t="shared" si="5"/>
        <v/>
      </c>
      <c r="O54" s="108" t="str">
        <f t="shared" si="6"/>
        <v/>
      </c>
      <c r="P54" s="108" t="str">
        <f t="shared" si="7"/>
        <v/>
      </c>
      <c r="Q54" s="108">
        <f t="shared" si="1"/>
        <v>0</v>
      </c>
      <c r="R54" s="14"/>
      <c r="S54" s="278"/>
      <c r="T54" s="280"/>
      <c r="U54" s="280"/>
      <c r="V54" s="280"/>
      <c r="W54" s="287" t="str">
        <f t="shared" si="8"/>
        <v/>
      </c>
      <c r="X54" s="287" t="str">
        <f t="shared" si="9"/>
        <v/>
      </c>
      <c r="Y54" s="288">
        <f t="shared" si="2"/>
        <v>0</v>
      </c>
      <c r="Z54" s="288">
        <f t="shared" si="2"/>
        <v>0</v>
      </c>
      <c r="AA54" s="289"/>
      <c r="AB54" s="290"/>
      <c r="AC54" s="289"/>
    </row>
    <row r="55" spans="1:32" ht="15.6" x14ac:dyDescent="0.3">
      <c r="A55" s="331" t="str">
        <f t="shared" si="0"/>
        <v>Hide</v>
      </c>
      <c r="B55" s="54"/>
      <c r="C55" s="55">
        <v>12</v>
      </c>
      <c r="D55" s="336"/>
      <c r="E55" s="337"/>
      <c r="F55" s="338"/>
      <c r="G55" s="260"/>
      <c r="H55" s="260"/>
      <c r="I55" s="261"/>
      <c r="J55" s="264"/>
      <c r="K55" s="263"/>
      <c r="L55" s="106" t="str">
        <f t="shared" si="3"/>
        <v/>
      </c>
      <c r="M55" s="107" t="str">
        <f t="shared" si="4"/>
        <v/>
      </c>
      <c r="N55" s="229" t="str">
        <f t="shared" si="5"/>
        <v/>
      </c>
      <c r="O55" s="108" t="str">
        <f t="shared" si="6"/>
        <v/>
      </c>
      <c r="P55" s="108" t="str">
        <f t="shared" si="7"/>
        <v/>
      </c>
      <c r="Q55" s="108">
        <f t="shared" si="1"/>
        <v>0</v>
      </c>
      <c r="R55" s="14"/>
      <c r="S55" s="278"/>
      <c r="T55" s="280"/>
      <c r="U55" s="280"/>
      <c r="V55" s="280"/>
      <c r="W55" s="287" t="str">
        <f t="shared" si="8"/>
        <v/>
      </c>
      <c r="X55" s="287" t="str">
        <f t="shared" si="9"/>
        <v/>
      </c>
      <c r="Y55" s="288">
        <f t="shared" si="2"/>
        <v>0</v>
      </c>
      <c r="Z55" s="288">
        <f t="shared" si="2"/>
        <v>0</v>
      </c>
      <c r="AA55" s="289"/>
      <c r="AB55" s="290"/>
      <c r="AC55" s="289"/>
    </row>
    <row r="56" spans="1:32" ht="15.6" x14ac:dyDescent="0.3">
      <c r="A56" s="331" t="str">
        <f t="shared" si="0"/>
        <v>Hide</v>
      </c>
      <c r="B56" s="54"/>
      <c r="C56" s="55">
        <v>13</v>
      </c>
      <c r="D56" s="336"/>
      <c r="E56" s="337"/>
      <c r="F56" s="338"/>
      <c r="G56" s="260"/>
      <c r="H56" s="260"/>
      <c r="I56" s="261"/>
      <c r="J56" s="264"/>
      <c r="K56" s="263"/>
      <c r="L56" s="106" t="str">
        <f t="shared" si="3"/>
        <v/>
      </c>
      <c r="M56" s="107" t="str">
        <f t="shared" si="4"/>
        <v/>
      </c>
      <c r="N56" s="229" t="str">
        <f t="shared" si="5"/>
        <v/>
      </c>
      <c r="O56" s="108" t="str">
        <f t="shared" si="6"/>
        <v/>
      </c>
      <c r="P56" s="108" t="str">
        <f t="shared" si="7"/>
        <v/>
      </c>
      <c r="Q56" s="108">
        <f t="shared" si="1"/>
        <v>0</v>
      </c>
      <c r="R56" s="14"/>
      <c r="S56" s="278"/>
      <c r="T56" s="280"/>
      <c r="U56" s="280"/>
      <c r="V56" s="280"/>
      <c r="W56" s="287" t="str">
        <f t="shared" si="8"/>
        <v/>
      </c>
      <c r="X56" s="287" t="str">
        <f t="shared" si="9"/>
        <v/>
      </c>
      <c r="Y56" s="288">
        <f t="shared" si="2"/>
        <v>0</v>
      </c>
      <c r="Z56" s="288">
        <f t="shared" si="2"/>
        <v>0</v>
      </c>
      <c r="AA56" s="289"/>
      <c r="AB56" s="290"/>
      <c r="AC56" s="289"/>
    </row>
    <row r="57" spans="1:32" ht="15.6" x14ac:dyDescent="0.3">
      <c r="A57" s="331" t="str">
        <f t="shared" si="0"/>
        <v>Hide</v>
      </c>
      <c r="B57" s="54"/>
      <c r="C57" s="55">
        <v>14</v>
      </c>
      <c r="D57" s="336"/>
      <c r="E57" s="337"/>
      <c r="F57" s="338"/>
      <c r="G57" s="260"/>
      <c r="H57" s="260"/>
      <c r="I57" s="261"/>
      <c r="J57" s="264"/>
      <c r="K57" s="263"/>
      <c r="L57" s="106" t="str">
        <f t="shared" si="3"/>
        <v/>
      </c>
      <c r="M57" s="107" t="str">
        <f t="shared" si="4"/>
        <v/>
      </c>
      <c r="N57" s="229" t="str">
        <f t="shared" si="5"/>
        <v/>
      </c>
      <c r="O57" s="108" t="str">
        <f t="shared" si="6"/>
        <v/>
      </c>
      <c r="P57" s="108" t="str">
        <f t="shared" si="7"/>
        <v/>
      </c>
      <c r="Q57" s="108">
        <f t="shared" si="1"/>
        <v>0</v>
      </c>
      <c r="R57" s="14"/>
      <c r="S57" s="278"/>
      <c r="T57" s="280"/>
      <c r="U57" s="280"/>
      <c r="V57" s="280"/>
      <c r="W57" s="287" t="str">
        <f t="shared" si="8"/>
        <v/>
      </c>
      <c r="X57" s="287" t="str">
        <f t="shared" si="9"/>
        <v/>
      </c>
      <c r="Y57" s="288">
        <f t="shared" si="2"/>
        <v>0</v>
      </c>
      <c r="Z57" s="288">
        <f t="shared" si="2"/>
        <v>0</v>
      </c>
      <c r="AA57" s="289"/>
      <c r="AB57" s="290"/>
      <c r="AC57" s="289"/>
    </row>
    <row r="58" spans="1:32" ht="15.6" x14ac:dyDescent="0.3">
      <c r="A58" s="331" t="str">
        <f t="shared" si="0"/>
        <v>Hide</v>
      </c>
      <c r="B58" s="54"/>
      <c r="C58" s="55">
        <v>15</v>
      </c>
      <c r="D58" s="336"/>
      <c r="E58" s="337"/>
      <c r="F58" s="338"/>
      <c r="G58" s="260"/>
      <c r="H58" s="260"/>
      <c r="I58" s="261"/>
      <c r="J58" s="264"/>
      <c r="K58" s="263"/>
      <c r="L58" s="106" t="str">
        <f t="shared" si="3"/>
        <v/>
      </c>
      <c r="M58" s="107" t="str">
        <f t="shared" si="4"/>
        <v/>
      </c>
      <c r="N58" s="229" t="str">
        <f t="shared" si="5"/>
        <v/>
      </c>
      <c r="O58" s="108" t="str">
        <f t="shared" si="6"/>
        <v/>
      </c>
      <c r="P58" s="108" t="str">
        <f t="shared" si="7"/>
        <v/>
      </c>
      <c r="Q58" s="108">
        <f t="shared" si="1"/>
        <v>0</v>
      </c>
      <c r="R58" s="14"/>
      <c r="S58" s="278"/>
      <c r="T58" s="280"/>
      <c r="U58" s="280"/>
      <c r="V58" s="280"/>
      <c r="W58" s="287" t="str">
        <f t="shared" si="8"/>
        <v/>
      </c>
      <c r="X58" s="287" t="str">
        <f t="shared" si="9"/>
        <v/>
      </c>
      <c r="Y58" s="288">
        <f t="shared" si="2"/>
        <v>0</v>
      </c>
      <c r="Z58" s="288">
        <f t="shared" si="2"/>
        <v>0</v>
      </c>
      <c r="AA58" s="289"/>
      <c r="AB58" s="290"/>
      <c r="AC58" s="289"/>
    </row>
    <row r="59" spans="1:32" ht="15.6" x14ac:dyDescent="0.3">
      <c r="A59" s="331" t="str">
        <f t="shared" si="0"/>
        <v>Hide</v>
      </c>
      <c r="B59" s="54"/>
      <c r="C59" s="55">
        <v>16</v>
      </c>
      <c r="D59" s="336"/>
      <c r="E59" s="337"/>
      <c r="F59" s="338"/>
      <c r="G59" s="260"/>
      <c r="H59" s="260"/>
      <c r="I59" s="261"/>
      <c r="J59" s="264"/>
      <c r="K59" s="263"/>
      <c r="L59" s="106" t="str">
        <f t="shared" si="3"/>
        <v/>
      </c>
      <c r="M59" s="107" t="str">
        <f t="shared" si="4"/>
        <v/>
      </c>
      <c r="N59" s="229" t="str">
        <f t="shared" si="5"/>
        <v/>
      </c>
      <c r="O59" s="108" t="str">
        <f t="shared" si="6"/>
        <v/>
      </c>
      <c r="P59" s="108" t="str">
        <f t="shared" si="7"/>
        <v/>
      </c>
      <c r="Q59" s="108">
        <f t="shared" si="1"/>
        <v>0</v>
      </c>
      <c r="R59" s="14"/>
      <c r="S59" s="278"/>
      <c r="T59" s="280"/>
      <c r="U59" s="280"/>
      <c r="V59" s="280"/>
      <c r="W59" s="287" t="str">
        <f t="shared" si="8"/>
        <v/>
      </c>
      <c r="X59" s="287" t="str">
        <f t="shared" si="9"/>
        <v/>
      </c>
      <c r="Y59" s="288">
        <f t="shared" si="2"/>
        <v>0</v>
      </c>
      <c r="Z59" s="288">
        <f t="shared" si="2"/>
        <v>0</v>
      </c>
      <c r="AA59" s="289"/>
      <c r="AB59" s="290"/>
      <c r="AC59" s="289"/>
    </row>
    <row r="60" spans="1:32" ht="15.6" x14ac:dyDescent="0.3">
      <c r="A60" s="331" t="str">
        <f t="shared" si="0"/>
        <v>Hide</v>
      </c>
      <c r="B60" s="54"/>
      <c r="C60" s="55">
        <v>17</v>
      </c>
      <c r="D60" s="336"/>
      <c r="E60" s="337"/>
      <c r="F60" s="338"/>
      <c r="G60" s="260"/>
      <c r="H60" s="260"/>
      <c r="I60" s="261"/>
      <c r="J60" s="264"/>
      <c r="K60" s="263"/>
      <c r="L60" s="106" t="str">
        <f t="shared" si="3"/>
        <v/>
      </c>
      <c r="M60" s="107" t="str">
        <f t="shared" si="4"/>
        <v/>
      </c>
      <c r="N60" s="229" t="str">
        <f t="shared" si="5"/>
        <v/>
      </c>
      <c r="O60" s="108" t="str">
        <f t="shared" si="6"/>
        <v/>
      </c>
      <c r="P60" s="108" t="str">
        <f t="shared" si="7"/>
        <v/>
      </c>
      <c r="Q60" s="108">
        <f t="shared" si="1"/>
        <v>0</v>
      </c>
      <c r="R60" s="14"/>
      <c r="S60" s="278"/>
      <c r="T60" s="280"/>
      <c r="U60" s="280"/>
      <c r="V60" s="280"/>
      <c r="W60" s="287" t="str">
        <f t="shared" si="8"/>
        <v/>
      </c>
      <c r="X60" s="287" t="str">
        <f t="shared" si="9"/>
        <v/>
      </c>
      <c r="Y60" s="288">
        <f t="shared" si="2"/>
        <v>0</v>
      </c>
      <c r="Z60" s="288">
        <f t="shared" si="2"/>
        <v>0</v>
      </c>
      <c r="AA60" s="289"/>
      <c r="AB60" s="290"/>
      <c r="AC60" s="289"/>
    </row>
    <row r="61" spans="1:32" ht="15.6" x14ac:dyDescent="0.3">
      <c r="A61" s="331" t="str">
        <f t="shared" si="0"/>
        <v>Hide</v>
      </c>
      <c r="B61" s="54"/>
      <c r="C61" s="55">
        <v>18</v>
      </c>
      <c r="D61" s="336"/>
      <c r="E61" s="337"/>
      <c r="F61" s="338"/>
      <c r="G61" s="260"/>
      <c r="H61" s="260"/>
      <c r="I61" s="261"/>
      <c r="J61" s="264"/>
      <c r="K61" s="263"/>
      <c r="L61" s="106" t="str">
        <f t="shared" si="3"/>
        <v/>
      </c>
      <c r="M61" s="107" t="str">
        <f t="shared" si="4"/>
        <v/>
      </c>
      <c r="N61" s="229" t="str">
        <f t="shared" si="5"/>
        <v/>
      </c>
      <c r="O61" s="108" t="str">
        <f t="shared" si="6"/>
        <v/>
      </c>
      <c r="P61" s="108" t="str">
        <f t="shared" si="7"/>
        <v/>
      </c>
      <c r="Q61" s="108">
        <f t="shared" si="1"/>
        <v>0</v>
      </c>
      <c r="R61" s="14"/>
      <c r="S61" s="278"/>
      <c r="T61" s="280"/>
      <c r="U61" s="280"/>
      <c r="V61" s="280"/>
      <c r="W61" s="287" t="str">
        <f t="shared" si="8"/>
        <v/>
      </c>
      <c r="X61" s="287" t="str">
        <f t="shared" si="9"/>
        <v/>
      </c>
      <c r="Y61" s="288">
        <f t="shared" si="2"/>
        <v>0</v>
      </c>
      <c r="Z61" s="288">
        <f t="shared" si="2"/>
        <v>0</v>
      </c>
      <c r="AA61" s="289"/>
      <c r="AB61" s="290"/>
      <c r="AC61" s="289"/>
    </row>
    <row r="62" spans="1:32" ht="15.6" x14ac:dyDescent="0.3">
      <c r="A62" s="331" t="str">
        <f t="shared" si="0"/>
        <v>Hide</v>
      </c>
      <c r="B62" s="54"/>
      <c r="C62" s="55">
        <v>19</v>
      </c>
      <c r="D62" s="336"/>
      <c r="E62" s="337"/>
      <c r="F62" s="338"/>
      <c r="G62" s="260"/>
      <c r="H62" s="260"/>
      <c r="I62" s="261"/>
      <c r="J62" s="264"/>
      <c r="K62" s="263"/>
      <c r="L62" s="106" t="str">
        <f t="shared" si="3"/>
        <v/>
      </c>
      <c r="M62" s="107" t="str">
        <f t="shared" si="4"/>
        <v/>
      </c>
      <c r="N62" s="229" t="str">
        <f t="shared" si="5"/>
        <v/>
      </c>
      <c r="O62" s="108" t="str">
        <f t="shared" si="6"/>
        <v/>
      </c>
      <c r="P62" s="108" t="str">
        <f t="shared" si="7"/>
        <v/>
      </c>
      <c r="Q62" s="108">
        <f t="shared" si="1"/>
        <v>0</v>
      </c>
      <c r="R62" s="14"/>
      <c r="S62" s="278"/>
      <c r="T62" s="280"/>
      <c r="U62" s="280"/>
      <c r="V62" s="280"/>
      <c r="W62" s="287" t="str">
        <f t="shared" si="8"/>
        <v/>
      </c>
      <c r="X62" s="287" t="str">
        <f t="shared" si="9"/>
        <v/>
      </c>
      <c r="Y62" s="288">
        <f t="shared" si="2"/>
        <v>0</v>
      </c>
      <c r="Z62" s="288">
        <f t="shared" si="2"/>
        <v>0</v>
      </c>
      <c r="AA62" s="289"/>
      <c r="AB62" s="290"/>
      <c r="AC62" s="289"/>
    </row>
    <row r="63" spans="1:32" ht="15.6" x14ac:dyDescent="0.3">
      <c r="A63" s="331" t="str">
        <f t="shared" si="0"/>
        <v>Hide</v>
      </c>
      <c r="B63" s="54"/>
      <c r="C63" s="55">
        <v>20</v>
      </c>
      <c r="D63" s="336"/>
      <c r="E63" s="337"/>
      <c r="F63" s="338"/>
      <c r="G63" s="260"/>
      <c r="H63" s="260"/>
      <c r="I63" s="261"/>
      <c r="J63" s="264"/>
      <c r="K63" s="263"/>
      <c r="L63" s="106" t="str">
        <f t="shared" si="3"/>
        <v/>
      </c>
      <c r="M63" s="107" t="str">
        <f t="shared" si="4"/>
        <v/>
      </c>
      <c r="N63" s="229" t="str">
        <f t="shared" si="5"/>
        <v/>
      </c>
      <c r="O63" s="108" t="str">
        <f t="shared" si="6"/>
        <v/>
      </c>
      <c r="P63" s="108" t="str">
        <f t="shared" si="7"/>
        <v/>
      </c>
      <c r="Q63" s="108">
        <f t="shared" si="1"/>
        <v>0</v>
      </c>
      <c r="R63" s="14"/>
      <c r="S63" s="278"/>
      <c r="T63" s="280"/>
      <c r="U63" s="280"/>
      <c r="V63" s="280"/>
      <c r="W63" s="287" t="str">
        <f t="shared" si="8"/>
        <v/>
      </c>
      <c r="X63" s="287" t="str">
        <f t="shared" si="9"/>
        <v/>
      </c>
      <c r="Y63" s="288">
        <f t="shared" si="2"/>
        <v>0</v>
      </c>
      <c r="Z63" s="288">
        <f t="shared" si="2"/>
        <v>0</v>
      </c>
      <c r="AA63" s="289"/>
      <c r="AB63" s="290"/>
      <c r="AC63" s="289"/>
    </row>
    <row r="64" spans="1:32" ht="15.6" x14ac:dyDescent="0.3">
      <c r="A64" s="331" t="str">
        <f t="shared" si="0"/>
        <v>Hide</v>
      </c>
      <c r="B64" s="54"/>
      <c r="C64" s="55">
        <v>21</v>
      </c>
      <c r="D64" s="336"/>
      <c r="E64" s="337"/>
      <c r="F64" s="338"/>
      <c r="G64" s="260"/>
      <c r="H64" s="260"/>
      <c r="I64" s="261"/>
      <c r="J64" s="264"/>
      <c r="K64" s="263"/>
      <c r="L64" s="106" t="str">
        <f t="shared" si="3"/>
        <v/>
      </c>
      <c r="M64" s="107" t="str">
        <f t="shared" si="4"/>
        <v/>
      </c>
      <c r="N64" s="229" t="str">
        <f t="shared" si="5"/>
        <v/>
      </c>
      <c r="O64" s="108" t="str">
        <f t="shared" si="6"/>
        <v/>
      </c>
      <c r="P64" s="108" t="str">
        <f t="shared" si="7"/>
        <v/>
      </c>
      <c r="Q64" s="108">
        <f t="shared" si="1"/>
        <v>0</v>
      </c>
      <c r="R64" s="14"/>
      <c r="S64" s="278"/>
      <c r="T64" s="280"/>
      <c r="U64" s="280"/>
      <c r="V64" s="280"/>
      <c r="W64" s="287" t="str">
        <f t="shared" si="8"/>
        <v/>
      </c>
      <c r="X64" s="287" t="str">
        <f t="shared" si="9"/>
        <v/>
      </c>
      <c r="Y64" s="288">
        <f t="shared" si="2"/>
        <v>0</v>
      </c>
      <c r="Z64" s="288">
        <f t="shared" si="2"/>
        <v>0</v>
      </c>
      <c r="AA64" s="289"/>
      <c r="AB64" s="290"/>
      <c r="AC64" s="289"/>
    </row>
    <row r="65" spans="1:29" ht="15.6" x14ac:dyDescent="0.3">
      <c r="A65" s="331" t="str">
        <f t="shared" si="0"/>
        <v>Hide</v>
      </c>
      <c r="B65" s="54"/>
      <c r="C65" s="55">
        <v>22</v>
      </c>
      <c r="D65" s="336"/>
      <c r="E65" s="337"/>
      <c r="F65" s="338"/>
      <c r="G65" s="260"/>
      <c r="H65" s="260"/>
      <c r="I65" s="261"/>
      <c r="J65" s="264"/>
      <c r="K65" s="263"/>
      <c r="L65" s="106" t="str">
        <f t="shared" si="3"/>
        <v/>
      </c>
      <c r="M65" s="107" t="str">
        <f t="shared" si="4"/>
        <v/>
      </c>
      <c r="N65" s="229" t="str">
        <f t="shared" si="5"/>
        <v/>
      </c>
      <c r="O65" s="108" t="str">
        <f t="shared" si="6"/>
        <v/>
      </c>
      <c r="P65" s="108" t="str">
        <f t="shared" si="7"/>
        <v/>
      </c>
      <c r="Q65" s="108">
        <f t="shared" si="1"/>
        <v>0</v>
      </c>
      <c r="R65" s="14"/>
      <c r="S65" s="278"/>
      <c r="T65" s="280"/>
      <c r="U65" s="280"/>
      <c r="V65" s="280"/>
      <c r="W65" s="287" t="str">
        <f t="shared" si="8"/>
        <v/>
      </c>
      <c r="X65" s="287" t="str">
        <f t="shared" si="9"/>
        <v/>
      </c>
      <c r="Y65" s="288">
        <f t="shared" si="2"/>
        <v>0</v>
      </c>
      <c r="Z65" s="288">
        <f t="shared" si="2"/>
        <v>0</v>
      </c>
      <c r="AA65" s="289"/>
      <c r="AB65" s="290"/>
      <c r="AC65" s="289"/>
    </row>
    <row r="66" spans="1:29" ht="15.6" x14ac:dyDescent="0.3">
      <c r="A66" s="331" t="str">
        <f t="shared" si="0"/>
        <v>Hide</v>
      </c>
      <c r="B66" s="54"/>
      <c r="C66" s="55">
        <v>23</v>
      </c>
      <c r="D66" s="336"/>
      <c r="E66" s="337"/>
      <c r="F66" s="338"/>
      <c r="G66" s="260"/>
      <c r="H66" s="260"/>
      <c r="I66" s="261"/>
      <c r="J66" s="264"/>
      <c r="K66" s="263"/>
      <c r="L66" s="106" t="str">
        <f t="shared" si="3"/>
        <v/>
      </c>
      <c r="M66" s="107" t="str">
        <f t="shared" si="4"/>
        <v/>
      </c>
      <c r="N66" s="229" t="str">
        <f t="shared" si="5"/>
        <v/>
      </c>
      <c r="O66" s="108" t="str">
        <f t="shared" si="6"/>
        <v/>
      </c>
      <c r="P66" s="108" t="str">
        <f t="shared" si="7"/>
        <v/>
      </c>
      <c r="Q66" s="108">
        <f t="shared" si="1"/>
        <v>0</v>
      </c>
      <c r="R66" s="14"/>
      <c r="S66" s="278"/>
      <c r="T66" s="280"/>
      <c r="U66" s="280"/>
      <c r="V66" s="280"/>
      <c r="W66" s="287" t="str">
        <f t="shared" si="8"/>
        <v/>
      </c>
      <c r="X66" s="287" t="str">
        <f t="shared" si="9"/>
        <v/>
      </c>
      <c r="Y66" s="288">
        <f t="shared" si="2"/>
        <v>0</v>
      </c>
      <c r="Z66" s="288">
        <f t="shared" si="2"/>
        <v>0</v>
      </c>
      <c r="AA66" s="289"/>
      <c r="AB66" s="290"/>
      <c r="AC66" s="289"/>
    </row>
    <row r="67" spans="1:29" ht="15.6" x14ac:dyDescent="0.3">
      <c r="A67" s="331" t="str">
        <f t="shared" si="0"/>
        <v>Hide</v>
      </c>
      <c r="B67" s="54"/>
      <c r="C67" s="55">
        <v>24</v>
      </c>
      <c r="D67" s="336"/>
      <c r="E67" s="337"/>
      <c r="F67" s="338"/>
      <c r="G67" s="260"/>
      <c r="H67" s="260"/>
      <c r="I67" s="261"/>
      <c r="J67" s="264"/>
      <c r="K67" s="263"/>
      <c r="L67" s="106" t="str">
        <f t="shared" si="3"/>
        <v/>
      </c>
      <c r="M67" s="107" t="str">
        <f t="shared" si="4"/>
        <v/>
      </c>
      <c r="N67" s="229" t="str">
        <f t="shared" si="5"/>
        <v/>
      </c>
      <c r="O67" s="108" t="str">
        <f t="shared" si="6"/>
        <v/>
      </c>
      <c r="P67" s="108" t="str">
        <f t="shared" si="7"/>
        <v/>
      </c>
      <c r="Q67" s="108">
        <f t="shared" si="1"/>
        <v>0</v>
      </c>
      <c r="R67" s="14"/>
      <c r="S67" s="278"/>
      <c r="T67" s="280"/>
      <c r="U67" s="280"/>
      <c r="V67" s="280"/>
      <c r="W67" s="287" t="str">
        <f t="shared" si="8"/>
        <v/>
      </c>
      <c r="X67" s="287" t="str">
        <f t="shared" si="9"/>
        <v/>
      </c>
      <c r="Y67" s="288">
        <f t="shared" si="2"/>
        <v>0</v>
      </c>
      <c r="Z67" s="288">
        <f t="shared" si="2"/>
        <v>0</v>
      </c>
      <c r="AA67" s="289"/>
      <c r="AB67" s="290"/>
      <c r="AC67" s="289"/>
    </row>
    <row r="68" spans="1:29" ht="15.6" x14ac:dyDescent="0.3">
      <c r="A68" s="331" t="str">
        <f t="shared" si="0"/>
        <v>Hide</v>
      </c>
      <c r="B68" s="54"/>
      <c r="C68" s="55">
        <v>25</v>
      </c>
      <c r="D68" s="336"/>
      <c r="E68" s="337"/>
      <c r="F68" s="338"/>
      <c r="G68" s="260"/>
      <c r="H68" s="260"/>
      <c r="I68" s="261"/>
      <c r="J68" s="264"/>
      <c r="K68" s="263"/>
      <c r="L68" s="106" t="str">
        <f t="shared" si="3"/>
        <v/>
      </c>
      <c r="M68" s="107" t="str">
        <f t="shared" si="4"/>
        <v/>
      </c>
      <c r="N68" s="229" t="str">
        <f t="shared" si="5"/>
        <v/>
      </c>
      <c r="O68" s="108" t="str">
        <f t="shared" si="6"/>
        <v/>
      </c>
      <c r="P68" s="108" t="str">
        <f t="shared" si="7"/>
        <v/>
      </c>
      <c r="Q68" s="108">
        <f t="shared" si="1"/>
        <v>0</v>
      </c>
      <c r="R68" s="14"/>
      <c r="S68" s="278"/>
      <c r="T68" s="280"/>
      <c r="U68" s="280"/>
      <c r="V68" s="280"/>
      <c r="W68" s="287" t="str">
        <f t="shared" si="8"/>
        <v/>
      </c>
      <c r="X68" s="287" t="str">
        <f t="shared" si="9"/>
        <v/>
      </c>
      <c r="Y68" s="288">
        <f t="shared" si="2"/>
        <v>0</v>
      </c>
      <c r="Z68" s="288">
        <f t="shared" si="2"/>
        <v>0</v>
      </c>
      <c r="AA68" s="289"/>
      <c r="AB68" s="290"/>
      <c r="AC68" s="289"/>
    </row>
    <row r="69" spans="1:29" ht="15.6" x14ac:dyDescent="0.3">
      <c r="A69" s="331" t="str">
        <f t="shared" si="0"/>
        <v>Hide</v>
      </c>
      <c r="B69" s="54"/>
      <c r="C69" s="55">
        <v>26</v>
      </c>
      <c r="D69" s="336"/>
      <c r="E69" s="337"/>
      <c r="F69" s="338"/>
      <c r="G69" s="260"/>
      <c r="H69" s="260"/>
      <c r="I69" s="261"/>
      <c r="J69" s="264"/>
      <c r="K69" s="263"/>
      <c r="L69" s="106" t="str">
        <f t="shared" si="3"/>
        <v/>
      </c>
      <c r="M69" s="107" t="str">
        <f t="shared" si="4"/>
        <v/>
      </c>
      <c r="N69" s="229" t="str">
        <f t="shared" si="5"/>
        <v/>
      </c>
      <c r="O69" s="108" t="str">
        <f t="shared" si="6"/>
        <v/>
      </c>
      <c r="P69" s="108" t="str">
        <f t="shared" si="7"/>
        <v/>
      </c>
      <c r="Q69" s="108">
        <f t="shared" si="1"/>
        <v>0</v>
      </c>
      <c r="R69" s="14"/>
      <c r="S69" s="278"/>
      <c r="T69" s="280"/>
      <c r="U69" s="280"/>
      <c r="V69" s="280"/>
      <c r="W69" s="287" t="str">
        <f t="shared" si="8"/>
        <v/>
      </c>
      <c r="X69" s="287" t="str">
        <f t="shared" si="9"/>
        <v/>
      </c>
      <c r="Y69" s="288">
        <f t="shared" si="2"/>
        <v>0</v>
      </c>
      <c r="Z69" s="288">
        <f t="shared" si="2"/>
        <v>0</v>
      </c>
      <c r="AA69" s="289"/>
      <c r="AB69" s="290"/>
      <c r="AC69" s="289"/>
    </row>
    <row r="70" spans="1:29" ht="15.6" x14ac:dyDescent="0.3">
      <c r="A70" s="331" t="str">
        <f t="shared" si="0"/>
        <v>Hide</v>
      </c>
      <c r="B70" s="54"/>
      <c r="C70" s="55">
        <v>27</v>
      </c>
      <c r="D70" s="336"/>
      <c r="E70" s="337"/>
      <c r="F70" s="338"/>
      <c r="G70" s="260"/>
      <c r="H70" s="260"/>
      <c r="I70" s="261"/>
      <c r="J70" s="264"/>
      <c r="K70" s="263"/>
      <c r="L70" s="106" t="str">
        <f t="shared" si="3"/>
        <v/>
      </c>
      <c r="M70" s="107" t="str">
        <f t="shared" si="4"/>
        <v/>
      </c>
      <c r="N70" s="229" t="str">
        <f t="shared" si="5"/>
        <v/>
      </c>
      <c r="O70" s="108" t="str">
        <f t="shared" si="6"/>
        <v/>
      </c>
      <c r="P70" s="108" t="str">
        <f t="shared" si="7"/>
        <v/>
      </c>
      <c r="Q70" s="108">
        <f t="shared" si="1"/>
        <v>0</v>
      </c>
      <c r="R70" s="14"/>
      <c r="S70" s="278"/>
      <c r="T70" s="280"/>
      <c r="U70" s="280"/>
      <c r="V70" s="280"/>
      <c r="W70" s="287" t="str">
        <f t="shared" si="8"/>
        <v/>
      </c>
      <c r="X70" s="287" t="str">
        <f t="shared" si="9"/>
        <v/>
      </c>
      <c r="Y70" s="288">
        <f t="shared" si="2"/>
        <v>0</v>
      </c>
      <c r="Z70" s="288">
        <f t="shared" si="2"/>
        <v>0</v>
      </c>
      <c r="AA70" s="289"/>
      <c r="AB70" s="290"/>
      <c r="AC70" s="289"/>
    </row>
    <row r="71" spans="1:29" ht="15.6" x14ac:dyDescent="0.3">
      <c r="A71" s="331" t="str">
        <f t="shared" si="0"/>
        <v>Hide</v>
      </c>
      <c r="B71" s="54"/>
      <c r="C71" s="55">
        <v>28</v>
      </c>
      <c r="D71" s="336"/>
      <c r="E71" s="337"/>
      <c r="F71" s="338"/>
      <c r="G71" s="260"/>
      <c r="H71" s="260"/>
      <c r="I71" s="261"/>
      <c r="J71" s="264"/>
      <c r="K71" s="263"/>
      <c r="L71" s="106" t="str">
        <f t="shared" si="3"/>
        <v/>
      </c>
      <c r="M71" s="107" t="str">
        <f t="shared" si="4"/>
        <v/>
      </c>
      <c r="N71" s="229" t="str">
        <f t="shared" si="5"/>
        <v/>
      </c>
      <c r="O71" s="108" t="str">
        <f t="shared" si="6"/>
        <v/>
      </c>
      <c r="P71" s="108" t="str">
        <f t="shared" si="7"/>
        <v/>
      </c>
      <c r="Q71" s="108">
        <f t="shared" si="1"/>
        <v>0</v>
      </c>
      <c r="R71" s="14"/>
      <c r="S71" s="278"/>
      <c r="T71" s="280"/>
      <c r="U71" s="280"/>
      <c r="V71" s="280"/>
      <c r="W71" s="287" t="str">
        <f t="shared" si="8"/>
        <v/>
      </c>
      <c r="X71" s="287" t="str">
        <f t="shared" si="9"/>
        <v/>
      </c>
      <c r="Y71" s="288">
        <f t="shared" si="2"/>
        <v>0</v>
      </c>
      <c r="Z71" s="288">
        <f t="shared" si="2"/>
        <v>0</v>
      </c>
      <c r="AA71" s="289"/>
      <c r="AB71" s="290"/>
      <c r="AC71" s="289"/>
    </row>
    <row r="72" spans="1:29" ht="15.6" x14ac:dyDescent="0.3">
      <c r="A72" s="331" t="str">
        <f t="shared" si="0"/>
        <v>Hide</v>
      </c>
      <c r="B72" s="54"/>
      <c r="C72" s="55">
        <v>29</v>
      </c>
      <c r="D72" s="336"/>
      <c r="E72" s="337"/>
      <c r="F72" s="338"/>
      <c r="G72" s="260"/>
      <c r="H72" s="260"/>
      <c r="I72" s="261"/>
      <c r="J72" s="264"/>
      <c r="K72" s="263"/>
      <c r="L72" s="106" t="str">
        <f t="shared" si="3"/>
        <v/>
      </c>
      <c r="M72" s="107" t="str">
        <f t="shared" si="4"/>
        <v/>
      </c>
      <c r="N72" s="229" t="str">
        <f t="shared" si="5"/>
        <v/>
      </c>
      <c r="O72" s="108" t="str">
        <f t="shared" si="6"/>
        <v/>
      </c>
      <c r="P72" s="108" t="str">
        <f t="shared" si="7"/>
        <v/>
      </c>
      <c r="Q72" s="108">
        <f t="shared" si="1"/>
        <v>0</v>
      </c>
      <c r="R72" s="14"/>
      <c r="S72" s="278"/>
      <c r="T72" s="280"/>
      <c r="U72" s="280"/>
      <c r="V72" s="280"/>
      <c r="W72" s="287" t="str">
        <f t="shared" si="8"/>
        <v/>
      </c>
      <c r="X72" s="287" t="str">
        <f t="shared" si="9"/>
        <v/>
      </c>
      <c r="Y72" s="288">
        <f t="shared" si="2"/>
        <v>0</v>
      </c>
      <c r="Z72" s="288">
        <f t="shared" si="2"/>
        <v>0</v>
      </c>
      <c r="AA72" s="289"/>
      <c r="AB72" s="290"/>
      <c r="AC72" s="289"/>
    </row>
    <row r="73" spans="1:29" ht="15.6" x14ac:dyDescent="0.3">
      <c r="A73" s="331" t="str">
        <f t="shared" si="0"/>
        <v>Hide</v>
      </c>
      <c r="B73" s="54"/>
      <c r="C73" s="55">
        <v>30</v>
      </c>
      <c r="D73" s="336"/>
      <c r="E73" s="337"/>
      <c r="F73" s="338"/>
      <c r="G73" s="260"/>
      <c r="H73" s="260"/>
      <c r="I73" s="261"/>
      <c r="J73" s="264"/>
      <c r="K73" s="263"/>
      <c r="L73" s="106" t="str">
        <f t="shared" si="3"/>
        <v/>
      </c>
      <c r="M73" s="107" t="str">
        <f t="shared" si="4"/>
        <v/>
      </c>
      <c r="N73" s="229" t="str">
        <f t="shared" si="5"/>
        <v/>
      </c>
      <c r="O73" s="108" t="str">
        <f t="shared" si="6"/>
        <v/>
      </c>
      <c r="P73" s="108" t="str">
        <f t="shared" si="7"/>
        <v/>
      </c>
      <c r="Q73" s="108">
        <f t="shared" si="1"/>
        <v>0</v>
      </c>
      <c r="R73" s="14"/>
      <c r="S73" s="278"/>
      <c r="T73" s="280"/>
      <c r="U73" s="280"/>
      <c r="V73" s="280"/>
      <c r="W73" s="287" t="str">
        <f t="shared" si="8"/>
        <v/>
      </c>
      <c r="X73" s="287" t="str">
        <f t="shared" si="9"/>
        <v/>
      </c>
      <c r="Y73" s="288">
        <f t="shared" si="2"/>
        <v>0</v>
      </c>
      <c r="Z73" s="288">
        <f t="shared" si="2"/>
        <v>0</v>
      </c>
      <c r="AA73" s="289"/>
      <c r="AB73" s="290"/>
      <c r="AC73" s="289"/>
    </row>
    <row r="74" spans="1:29" ht="15.6" x14ac:dyDescent="0.3">
      <c r="A74" s="331" t="str">
        <f t="shared" si="0"/>
        <v>Hide</v>
      </c>
      <c r="B74" s="54"/>
      <c r="C74" s="55">
        <v>31</v>
      </c>
      <c r="D74" s="336"/>
      <c r="E74" s="337"/>
      <c r="F74" s="338"/>
      <c r="G74" s="260"/>
      <c r="H74" s="260"/>
      <c r="I74" s="261"/>
      <c r="J74" s="264"/>
      <c r="K74" s="263"/>
      <c r="L74" s="106" t="str">
        <f t="shared" si="3"/>
        <v/>
      </c>
      <c r="M74" s="107" t="str">
        <f t="shared" si="4"/>
        <v/>
      </c>
      <c r="N74" s="229" t="str">
        <f t="shared" si="5"/>
        <v/>
      </c>
      <c r="O74" s="108" t="str">
        <f t="shared" si="6"/>
        <v/>
      </c>
      <c r="P74" s="108" t="str">
        <f t="shared" si="7"/>
        <v/>
      </c>
      <c r="Q74" s="108">
        <f t="shared" si="1"/>
        <v>0</v>
      </c>
      <c r="R74" s="14"/>
      <c r="S74" s="278"/>
      <c r="T74" s="280"/>
      <c r="U74" s="280"/>
      <c r="V74" s="280"/>
      <c r="W74" s="287" t="str">
        <f t="shared" si="8"/>
        <v/>
      </c>
      <c r="X74" s="287" t="str">
        <f t="shared" si="9"/>
        <v/>
      </c>
      <c r="Y74" s="288">
        <f t="shared" si="2"/>
        <v>0</v>
      </c>
      <c r="Z74" s="288">
        <f t="shared" si="2"/>
        <v>0</v>
      </c>
      <c r="AA74" s="289"/>
      <c r="AB74" s="290"/>
      <c r="AC74" s="289"/>
    </row>
    <row r="75" spans="1:29" ht="15.6" x14ac:dyDescent="0.3">
      <c r="A75" s="331" t="str">
        <f t="shared" si="0"/>
        <v>Hide</v>
      </c>
      <c r="B75" s="54"/>
      <c r="C75" s="55">
        <v>32</v>
      </c>
      <c r="D75" s="336"/>
      <c r="E75" s="337"/>
      <c r="F75" s="338"/>
      <c r="G75" s="260"/>
      <c r="H75" s="260"/>
      <c r="I75" s="261"/>
      <c r="J75" s="264"/>
      <c r="K75" s="263"/>
      <c r="L75" s="106" t="str">
        <f t="shared" si="3"/>
        <v/>
      </c>
      <c r="M75" s="107" t="str">
        <f t="shared" si="4"/>
        <v/>
      </c>
      <c r="N75" s="229" t="str">
        <f t="shared" si="5"/>
        <v/>
      </c>
      <c r="O75" s="108" t="str">
        <f t="shared" si="6"/>
        <v/>
      </c>
      <c r="P75" s="108" t="str">
        <f t="shared" si="7"/>
        <v/>
      </c>
      <c r="Q75" s="108">
        <f t="shared" si="1"/>
        <v>0</v>
      </c>
      <c r="R75" s="14"/>
      <c r="S75" s="278"/>
      <c r="T75" s="280"/>
      <c r="U75" s="280"/>
      <c r="V75" s="280"/>
      <c r="W75" s="287" t="str">
        <f t="shared" si="8"/>
        <v/>
      </c>
      <c r="X75" s="287" t="str">
        <f t="shared" si="9"/>
        <v/>
      </c>
      <c r="Y75" s="288">
        <f t="shared" si="2"/>
        <v>0</v>
      </c>
      <c r="Z75" s="288">
        <f t="shared" si="2"/>
        <v>0</v>
      </c>
      <c r="AA75" s="289"/>
      <c r="AB75" s="290"/>
      <c r="AC75" s="289"/>
    </row>
    <row r="76" spans="1:29" ht="15.6" x14ac:dyDescent="0.3">
      <c r="A76" s="331" t="str">
        <f t="shared" si="0"/>
        <v>Hide</v>
      </c>
      <c r="B76" s="54"/>
      <c r="C76" s="55">
        <v>33</v>
      </c>
      <c r="D76" s="336"/>
      <c r="E76" s="337"/>
      <c r="F76" s="338"/>
      <c r="G76" s="260"/>
      <c r="H76" s="260"/>
      <c r="I76" s="261"/>
      <c r="J76" s="264"/>
      <c r="K76" s="263"/>
      <c r="L76" s="106" t="str">
        <f t="shared" si="3"/>
        <v/>
      </c>
      <c r="M76" s="107" t="str">
        <f t="shared" si="4"/>
        <v/>
      </c>
      <c r="N76" s="229" t="str">
        <f t="shared" si="5"/>
        <v/>
      </c>
      <c r="O76" s="108" t="str">
        <f t="shared" si="6"/>
        <v/>
      </c>
      <c r="P76" s="108" t="str">
        <f t="shared" si="7"/>
        <v/>
      </c>
      <c r="Q76" s="108">
        <f t="shared" ref="Q76:Q107" si="10">SUM(O76:P76)</f>
        <v>0</v>
      </c>
      <c r="R76" s="14"/>
      <c r="S76" s="278"/>
      <c r="T76" s="280"/>
      <c r="U76" s="280"/>
      <c r="V76" s="280"/>
      <c r="W76" s="287" t="str">
        <f t="shared" si="8"/>
        <v/>
      </c>
      <c r="X76" s="287" t="str">
        <f t="shared" si="9"/>
        <v/>
      </c>
      <c r="Y76" s="288">
        <f t="shared" ref="Y76:Z107" si="11">IF(M76&lt;&gt;"",VALUE(M76),0)</f>
        <v>0</v>
      </c>
      <c r="Z76" s="288">
        <f t="shared" si="11"/>
        <v>0</v>
      </c>
      <c r="AA76" s="289"/>
      <c r="AB76" s="290"/>
      <c r="AC76" s="289"/>
    </row>
    <row r="77" spans="1:29" ht="15.6" x14ac:dyDescent="0.3">
      <c r="A77" s="331" t="str">
        <f t="shared" si="0"/>
        <v>Hide</v>
      </c>
      <c r="B77" s="54"/>
      <c r="C77" s="55">
        <v>34</v>
      </c>
      <c r="D77" s="336"/>
      <c r="E77" s="337"/>
      <c r="F77" s="338"/>
      <c r="G77" s="260"/>
      <c r="H77" s="260"/>
      <c r="I77" s="261"/>
      <c r="J77" s="264"/>
      <c r="K77" s="263"/>
      <c r="L77" s="106" t="str">
        <f t="shared" si="3"/>
        <v/>
      </c>
      <c r="M77" s="107" t="str">
        <f t="shared" si="4"/>
        <v/>
      </c>
      <c r="N77" s="229" t="str">
        <f t="shared" si="5"/>
        <v/>
      </c>
      <c r="O77" s="108" t="str">
        <f t="shared" si="6"/>
        <v/>
      </c>
      <c r="P77" s="108" t="str">
        <f t="shared" si="7"/>
        <v/>
      </c>
      <c r="Q77" s="108">
        <f t="shared" si="10"/>
        <v>0</v>
      </c>
      <c r="R77" s="14"/>
      <c r="S77" s="278"/>
      <c r="T77" s="280"/>
      <c r="U77" s="280"/>
      <c r="V77" s="280"/>
      <c r="W77" s="287" t="str">
        <f t="shared" si="8"/>
        <v/>
      </c>
      <c r="X77" s="287" t="str">
        <f t="shared" si="9"/>
        <v/>
      </c>
      <c r="Y77" s="288">
        <f t="shared" si="11"/>
        <v>0</v>
      </c>
      <c r="Z77" s="288">
        <f t="shared" si="11"/>
        <v>0</v>
      </c>
      <c r="AA77" s="289"/>
      <c r="AB77" s="290"/>
      <c r="AC77" s="289"/>
    </row>
    <row r="78" spans="1:29" ht="15.6" x14ac:dyDescent="0.3">
      <c r="A78" s="331" t="str">
        <f t="shared" si="0"/>
        <v>Hide</v>
      </c>
      <c r="B78" s="54"/>
      <c r="C78" s="55">
        <v>35</v>
      </c>
      <c r="D78" s="336"/>
      <c r="E78" s="337"/>
      <c r="F78" s="338"/>
      <c r="G78" s="260"/>
      <c r="H78" s="260"/>
      <c r="I78" s="261"/>
      <c r="J78" s="264"/>
      <c r="K78" s="263"/>
      <c r="L78" s="106" t="str">
        <f t="shared" si="3"/>
        <v/>
      </c>
      <c r="M78" s="107" t="str">
        <f t="shared" si="4"/>
        <v/>
      </c>
      <c r="N78" s="229" t="str">
        <f t="shared" si="5"/>
        <v/>
      </c>
      <c r="O78" s="108" t="str">
        <f t="shared" si="6"/>
        <v/>
      </c>
      <c r="P78" s="108" t="str">
        <f t="shared" si="7"/>
        <v/>
      </c>
      <c r="Q78" s="108">
        <f t="shared" si="10"/>
        <v>0</v>
      </c>
      <c r="R78" s="14"/>
      <c r="S78" s="278"/>
      <c r="T78" s="280"/>
      <c r="U78" s="280"/>
      <c r="V78" s="280"/>
      <c r="W78" s="287" t="str">
        <f t="shared" si="8"/>
        <v/>
      </c>
      <c r="X78" s="287" t="str">
        <f t="shared" si="9"/>
        <v/>
      </c>
      <c r="Y78" s="288">
        <f t="shared" si="11"/>
        <v>0</v>
      </c>
      <c r="Z78" s="288">
        <f t="shared" si="11"/>
        <v>0</v>
      </c>
      <c r="AA78" s="289"/>
      <c r="AB78" s="290"/>
      <c r="AC78" s="289"/>
    </row>
    <row r="79" spans="1:29" ht="15.6" x14ac:dyDescent="0.3">
      <c r="A79" s="331" t="str">
        <f t="shared" si="0"/>
        <v>Hide</v>
      </c>
      <c r="B79" s="54"/>
      <c r="C79" s="55">
        <v>36</v>
      </c>
      <c r="D79" s="336"/>
      <c r="E79" s="337"/>
      <c r="F79" s="338"/>
      <c r="G79" s="260"/>
      <c r="H79" s="260"/>
      <c r="I79" s="261"/>
      <c r="J79" s="264"/>
      <c r="K79" s="263"/>
      <c r="L79" s="106" t="str">
        <f t="shared" si="3"/>
        <v/>
      </c>
      <c r="M79" s="107" t="str">
        <f t="shared" si="4"/>
        <v/>
      </c>
      <c r="N79" s="229" t="str">
        <f t="shared" si="5"/>
        <v/>
      </c>
      <c r="O79" s="108" t="str">
        <f t="shared" si="6"/>
        <v/>
      </c>
      <c r="P79" s="108" t="str">
        <f t="shared" si="7"/>
        <v/>
      </c>
      <c r="Q79" s="108">
        <f t="shared" si="10"/>
        <v>0</v>
      </c>
      <c r="R79" s="14"/>
      <c r="S79" s="278"/>
      <c r="T79" s="280"/>
      <c r="U79" s="280"/>
      <c r="V79" s="280"/>
      <c r="W79" s="287" t="str">
        <f t="shared" si="8"/>
        <v/>
      </c>
      <c r="X79" s="287" t="str">
        <f t="shared" si="9"/>
        <v/>
      </c>
      <c r="Y79" s="288">
        <f t="shared" si="11"/>
        <v>0</v>
      </c>
      <c r="Z79" s="288">
        <f t="shared" si="11"/>
        <v>0</v>
      </c>
      <c r="AA79" s="289"/>
      <c r="AB79" s="290"/>
      <c r="AC79" s="289"/>
    </row>
    <row r="80" spans="1:29" ht="15.6" x14ac:dyDescent="0.3">
      <c r="A80" s="331" t="str">
        <f t="shared" si="0"/>
        <v>Hide</v>
      </c>
      <c r="B80" s="54"/>
      <c r="C80" s="55">
        <v>37</v>
      </c>
      <c r="D80" s="336"/>
      <c r="E80" s="337"/>
      <c r="F80" s="338"/>
      <c r="G80" s="260"/>
      <c r="H80" s="260"/>
      <c r="I80" s="261"/>
      <c r="J80" s="264"/>
      <c r="K80" s="263"/>
      <c r="L80" s="106" t="str">
        <f t="shared" si="3"/>
        <v/>
      </c>
      <c r="M80" s="107" t="str">
        <f t="shared" si="4"/>
        <v/>
      </c>
      <c r="N80" s="229" t="str">
        <f t="shared" si="5"/>
        <v/>
      </c>
      <c r="O80" s="108" t="str">
        <f t="shared" si="6"/>
        <v/>
      </c>
      <c r="P80" s="108" t="str">
        <f t="shared" si="7"/>
        <v/>
      </c>
      <c r="Q80" s="108">
        <f t="shared" si="10"/>
        <v>0</v>
      </c>
      <c r="R80" s="14"/>
      <c r="S80" s="278"/>
      <c r="T80" s="280"/>
      <c r="U80" s="280"/>
      <c r="V80" s="280"/>
      <c r="W80" s="287" t="str">
        <f t="shared" si="8"/>
        <v/>
      </c>
      <c r="X80" s="287" t="str">
        <f t="shared" si="9"/>
        <v/>
      </c>
      <c r="Y80" s="288">
        <f t="shared" si="11"/>
        <v>0</v>
      </c>
      <c r="Z80" s="288">
        <f t="shared" si="11"/>
        <v>0</v>
      </c>
      <c r="AA80" s="289"/>
      <c r="AB80" s="290"/>
      <c r="AC80" s="289"/>
    </row>
    <row r="81" spans="1:29" ht="15.6" x14ac:dyDescent="0.3">
      <c r="A81" s="331" t="str">
        <f t="shared" si="0"/>
        <v>Hide</v>
      </c>
      <c r="B81" s="54"/>
      <c r="C81" s="55">
        <v>38</v>
      </c>
      <c r="D81" s="336"/>
      <c r="E81" s="337"/>
      <c r="F81" s="338"/>
      <c r="G81" s="260"/>
      <c r="H81" s="260"/>
      <c r="I81" s="261"/>
      <c r="J81" s="264"/>
      <c r="K81" s="263"/>
      <c r="L81" s="106" t="str">
        <f t="shared" si="3"/>
        <v/>
      </c>
      <c r="M81" s="107" t="str">
        <f t="shared" si="4"/>
        <v/>
      </c>
      <c r="N81" s="229" t="str">
        <f t="shared" si="5"/>
        <v/>
      </c>
      <c r="O81" s="108" t="str">
        <f t="shared" si="6"/>
        <v/>
      </c>
      <c r="P81" s="108" t="str">
        <f t="shared" si="7"/>
        <v/>
      </c>
      <c r="Q81" s="108">
        <f t="shared" si="10"/>
        <v>0</v>
      </c>
      <c r="R81" s="14"/>
      <c r="S81" s="278"/>
      <c r="T81" s="280"/>
      <c r="U81" s="280"/>
      <c r="V81" s="280"/>
      <c r="W81" s="287" t="str">
        <f t="shared" si="8"/>
        <v/>
      </c>
      <c r="X81" s="287" t="str">
        <f t="shared" si="9"/>
        <v/>
      </c>
      <c r="Y81" s="288">
        <f t="shared" si="11"/>
        <v>0</v>
      </c>
      <c r="Z81" s="288">
        <f t="shared" si="11"/>
        <v>0</v>
      </c>
      <c r="AA81" s="289"/>
      <c r="AB81" s="290"/>
      <c r="AC81" s="289"/>
    </row>
    <row r="82" spans="1:29" ht="15.6" x14ac:dyDescent="0.3">
      <c r="A82" s="331" t="str">
        <f t="shared" si="0"/>
        <v>Hide</v>
      </c>
      <c r="B82" s="54"/>
      <c r="C82" s="55">
        <v>39</v>
      </c>
      <c r="D82" s="336"/>
      <c r="E82" s="337"/>
      <c r="F82" s="338"/>
      <c r="G82" s="260"/>
      <c r="H82" s="260"/>
      <c r="I82" s="261"/>
      <c r="J82" s="264"/>
      <c r="K82" s="263"/>
      <c r="L82" s="106" t="str">
        <f t="shared" si="3"/>
        <v/>
      </c>
      <c r="M82" s="107" t="str">
        <f t="shared" si="4"/>
        <v/>
      </c>
      <c r="N82" s="229" t="str">
        <f t="shared" si="5"/>
        <v/>
      </c>
      <c r="O82" s="108" t="str">
        <f t="shared" si="6"/>
        <v/>
      </c>
      <c r="P82" s="108" t="str">
        <f t="shared" si="7"/>
        <v/>
      </c>
      <c r="Q82" s="108">
        <f t="shared" si="10"/>
        <v>0</v>
      </c>
      <c r="R82" s="14"/>
      <c r="S82" s="278"/>
      <c r="T82" s="280"/>
      <c r="U82" s="280"/>
      <c r="V82" s="280"/>
      <c r="W82" s="287" t="str">
        <f t="shared" si="8"/>
        <v/>
      </c>
      <c r="X82" s="287" t="str">
        <f t="shared" si="9"/>
        <v/>
      </c>
      <c r="Y82" s="288">
        <f t="shared" si="11"/>
        <v>0</v>
      </c>
      <c r="Z82" s="288">
        <f t="shared" si="11"/>
        <v>0</v>
      </c>
      <c r="AA82" s="289"/>
      <c r="AB82" s="290"/>
      <c r="AC82" s="289"/>
    </row>
    <row r="83" spans="1:29" ht="15.6" x14ac:dyDescent="0.3">
      <c r="A83" s="331" t="str">
        <f t="shared" si="0"/>
        <v>Hide</v>
      </c>
      <c r="B83" s="54"/>
      <c r="C83" s="55">
        <v>40</v>
      </c>
      <c r="D83" s="336"/>
      <c r="E83" s="337"/>
      <c r="F83" s="338"/>
      <c r="G83" s="260"/>
      <c r="H83" s="260"/>
      <c r="I83" s="261"/>
      <c r="J83" s="264"/>
      <c r="K83" s="263"/>
      <c r="L83" s="106" t="str">
        <f t="shared" si="3"/>
        <v/>
      </c>
      <c r="M83" s="107" t="str">
        <f t="shared" si="4"/>
        <v/>
      </c>
      <c r="N83" s="229" t="str">
        <f t="shared" si="5"/>
        <v/>
      </c>
      <c r="O83" s="108" t="str">
        <f t="shared" si="6"/>
        <v/>
      </c>
      <c r="P83" s="108" t="str">
        <f t="shared" si="7"/>
        <v/>
      </c>
      <c r="Q83" s="108">
        <f t="shared" si="10"/>
        <v>0</v>
      </c>
      <c r="R83" s="14"/>
      <c r="S83" s="278"/>
      <c r="T83" s="280"/>
      <c r="U83" s="280"/>
      <c r="V83" s="280"/>
      <c r="W83" s="287" t="str">
        <f t="shared" si="8"/>
        <v/>
      </c>
      <c r="X83" s="287" t="str">
        <f t="shared" si="9"/>
        <v/>
      </c>
      <c r="Y83" s="288">
        <f t="shared" si="11"/>
        <v>0</v>
      </c>
      <c r="Z83" s="288">
        <f t="shared" si="11"/>
        <v>0</v>
      </c>
      <c r="AA83" s="289"/>
      <c r="AB83" s="290"/>
      <c r="AC83" s="289"/>
    </row>
    <row r="84" spans="1:29" ht="15.6" x14ac:dyDescent="0.3">
      <c r="A84" s="331" t="str">
        <f t="shared" si="0"/>
        <v>Hide</v>
      </c>
      <c r="B84" s="54"/>
      <c r="C84" s="55">
        <v>41</v>
      </c>
      <c r="D84" s="336"/>
      <c r="E84" s="337"/>
      <c r="F84" s="338"/>
      <c r="G84" s="260"/>
      <c r="H84" s="260"/>
      <c r="I84" s="261"/>
      <c r="J84" s="264"/>
      <c r="K84" s="263"/>
      <c r="L84" s="106" t="str">
        <f t="shared" si="3"/>
        <v/>
      </c>
      <c r="M84" s="107" t="str">
        <f t="shared" si="4"/>
        <v/>
      </c>
      <c r="N84" s="229" t="str">
        <f t="shared" si="5"/>
        <v/>
      </c>
      <c r="O84" s="108" t="str">
        <f t="shared" si="6"/>
        <v/>
      </c>
      <c r="P84" s="108" t="str">
        <f t="shared" si="7"/>
        <v/>
      </c>
      <c r="Q84" s="108">
        <f t="shared" si="10"/>
        <v>0</v>
      </c>
      <c r="R84" s="14"/>
      <c r="S84" s="278"/>
      <c r="T84" s="280"/>
      <c r="U84" s="280"/>
      <c r="V84" s="280"/>
      <c r="W84" s="287" t="str">
        <f t="shared" si="8"/>
        <v/>
      </c>
      <c r="X84" s="287" t="str">
        <f t="shared" si="9"/>
        <v/>
      </c>
      <c r="Y84" s="288">
        <f t="shared" si="11"/>
        <v>0</v>
      </c>
      <c r="Z84" s="288">
        <f t="shared" si="11"/>
        <v>0</v>
      </c>
      <c r="AA84" s="289"/>
      <c r="AB84" s="290"/>
      <c r="AC84" s="289"/>
    </row>
    <row r="85" spans="1:29" ht="15.6" x14ac:dyDescent="0.3">
      <c r="A85" s="331" t="str">
        <f t="shared" si="0"/>
        <v>Hide</v>
      </c>
      <c r="B85" s="54"/>
      <c r="C85" s="55">
        <v>42</v>
      </c>
      <c r="D85" s="336"/>
      <c r="E85" s="337"/>
      <c r="F85" s="338"/>
      <c r="G85" s="260"/>
      <c r="H85" s="260"/>
      <c r="I85" s="261"/>
      <c r="J85" s="264"/>
      <c r="K85" s="263"/>
      <c r="L85" s="106" t="str">
        <f t="shared" si="3"/>
        <v/>
      </c>
      <c r="M85" s="107" t="str">
        <f t="shared" si="4"/>
        <v/>
      </c>
      <c r="N85" s="229" t="str">
        <f t="shared" si="5"/>
        <v/>
      </c>
      <c r="O85" s="108" t="str">
        <f t="shared" si="6"/>
        <v/>
      </c>
      <c r="P85" s="108" t="str">
        <f t="shared" si="7"/>
        <v/>
      </c>
      <c r="Q85" s="108">
        <f t="shared" si="10"/>
        <v>0</v>
      </c>
      <c r="R85" s="14"/>
      <c r="S85" s="278"/>
      <c r="T85" s="280"/>
      <c r="U85" s="280"/>
      <c r="V85" s="280"/>
      <c r="W85" s="287" t="str">
        <f t="shared" si="8"/>
        <v/>
      </c>
      <c r="X85" s="287" t="str">
        <f t="shared" si="9"/>
        <v/>
      </c>
      <c r="Y85" s="288">
        <f t="shared" si="11"/>
        <v>0</v>
      </c>
      <c r="Z85" s="288">
        <f t="shared" si="11"/>
        <v>0</v>
      </c>
      <c r="AA85" s="289"/>
      <c r="AB85" s="290"/>
      <c r="AC85" s="289"/>
    </row>
    <row r="86" spans="1:29" ht="15.6" x14ac:dyDescent="0.3">
      <c r="A86" s="331" t="str">
        <f t="shared" si="0"/>
        <v>Hide</v>
      </c>
      <c r="B86" s="54"/>
      <c r="C86" s="55">
        <v>43</v>
      </c>
      <c r="D86" s="336"/>
      <c r="E86" s="337"/>
      <c r="F86" s="338"/>
      <c r="G86" s="260"/>
      <c r="H86" s="260"/>
      <c r="I86" s="261"/>
      <c r="J86" s="264"/>
      <c r="K86" s="263"/>
      <c r="L86" s="106" t="str">
        <f t="shared" si="3"/>
        <v/>
      </c>
      <c r="M86" s="107" t="str">
        <f t="shared" si="4"/>
        <v/>
      </c>
      <c r="N86" s="229" t="str">
        <f t="shared" si="5"/>
        <v/>
      </c>
      <c r="O86" s="108" t="str">
        <f t="shared" si="6"/>
        <v/>
      </c>
      <c r="P86" s="108" t="str">
        <f t="shared" si="7"/>
        <v/>
      </c>
      <c r="Q86" s="108">
        <f t="shared" si="10"/>
        <v>0</v>
      </c>
      <c r="R86" s="14"/>
      <c r="S86" s="278"/>
      <c r="T86" s="280"/>
      <c r="U86" s="280"/>
      <c r="V86" s="280"/>
      <c r="W86" s="287" t="str">
        <f t="shared" si="8"/>
        <v/>
      </c>
      <c r="X86" s="287" t="str">
        <f t="shared" si="9"/>
        <v/>
      </c>
      <c r="Y86" s="288">
        <f t="shared" si="11"/>
        <v>0</v>
      </c>
      <c r="Z86" s="288">
        <f t="shared" si="11"/>
        <v>0</v>
      </c>
      <c r="AA86" s="289"/>
      <c r="AB86" s="290"/>
      <c r="AC86" s="289"/>
    </row>
    <row r="87" spans="1:29" ht="15.6" x14ac:dyDescent="0.3">
      <c r="A87" s="331" t="str">
        <f t="shared" si="0"/>
        <v>Hide</v>
      </c>
      <c r="B87" s="54"/>
      <c r="C87" s="55">
        <v>44</v>
      </c>
      <c r="D87" s="336"/>
      <c r="E87" s="337"/>
      <c r="F87" s="338"/>
      <c r="G87" s="260"/>
      <c r="H87" s="260"/>
      <c r="I87" s="261"/>
      <c r="J87" s="264"/>
      <c r="K87" s="263"/>
      <c r="L87" s="106" t="str">
        <f t="shared" si="3"/>
        <v/>
      </c>
      <c r="M87" s="107" t="str">
        <f t="shared" si="4"/>
        <v/>
      </c>
      <c r="N87" s="229" t="str">
        <f t="shared" si="5"/>
        <v/>
      </c>
      <c r="O87" s="108" t="str">
        <f t="shared" si="6"/>
        <v/>
      </c>
      <c r="P87" s="108" t="str">
        <f t="shared" si="7"/>
        <v/>
      </c>
      <c r="Q87" s="108">
        <f t="shared" si="10"/>
        <v>0</v>
      </c>
      <c r="R87" s="14"/>
      <c r="S87" s="278"/>
      <c r="T87" s="280"/>
      <c r="U87" s="280"/>
      <c r="V87" s="280"/>
      <c r="W87" s="287" t="str">
        <f t="shared" si="8"/>
        <v/>
      </c>
      <c r="X87" s="287" t="str">
        <f t="shared" si="9"/>
        <v/>
      </c>
      <c r="Y87" s="288">
        <f t="shared" si="11"/>
        <v>0</v>
      </c>
      <c r="Z87" s="288">
        <f t="shared" si="11"/>
        <v>0</v>
      </c>
      <c r="AA87" s="289"/>
      <c r="AB87" s="290"/>
      <c r="AC87" s="289"/>
    </row>
    <row r="88" spans="1:29" ht="15.6" x14ac:dyDescent="0.3">
      <c r="A88" s="331" t="str">
        <f t="shared" si="0"/>
        <v>Hide</v>
      </c>
      <c r="B88" s="54"/>
      <c r="C88" s="55">
        <v>45</v>
      </c>
      <c r="D88" s="336"/>
      <c r="E88" s="337"/>
      <c r="F88" s="338"/>
      <c r="G88" s="260"/>
      <c r="H88" s="260"/>
      <c r="I88" s="261"/>
      <c r="J88" s="264"/>
      <c r="K88" s="263"/>
      <c r="L88" s="106" t="str">
        <f t="shared" si="3"/>
        <v/>
      </c>
      <c r="M88" s="107" t="str">
        <f t="shared" si="4"/>
        <v/>
      </c>
      <c r="N88" s="229" t="str">
        <f t="shared" si="5"/>
        <v/>
      </c>
      <c r="O88" s="108" t="str">
        <f t="shared" si="6"/>
        <v/>
      </c>
      <c r="P88" s="108" t="str">
        <f t="shared" si="7"/>
        <v/>
      </c>
      <c r="Q88" s="108">
        <f t="shared" si="10"/>
        <v>0</v>
      </c>
      <c r="R88" s="14"/>
      <c r="S88" s="278"/>
      <c r="T88" s="280"/>
      <c r="U88" s="280"/>
      <c r="V88" s="280"/>
      <c r="W88" s="287" t="str">
        <f t="shared" si="8"/>
        <v/>
      </c>
      <c r="X88" s="287" t="str">
        <f t="shared" si="9"/>
        <v/>
      </c>
      <c r="Y88" s="288">
        <f t="shared" si="11"/>
        <v>0</v>
      </c>
      <c r="Z88" s="288">
        <f t="shared" si="11"/>
        <v>0</v>
      </c>
      <c r="AA88" s="289"/>
      <c r="AB88" s="290"/>
      <c r="AC88" s="289"/>
    </row>
    <row r="89" spans="1:29" ht="15.6" x14ac:dyDescent="0.3">
      <c r="A89" s="331" t="str">
        <f t="shared" si="0"/>
        <v>Hide</v>
      </c>
      <c r="B89" s="54"/>
      <c r="C89" s="55">
        <v>46</v>
      </c>
      <c r="D89" s="336"/>
      <c r="E89" s="337"/>
      <c r="F89" s="338"/>
      <c r="G89" s="260"/>
      <c r="H89" s="260"/>
      <c r="I89" s="261"/>
      <c r="J89" s="264"/>
      <c r="K89" s="263"/>
      <c r="L89" s="106" t="str">
        <f t="shared" si="3"/>
        <v/>
      </c>
      <c r="M89" s="107" t="str">
        <f t="shared" si="4"/>
        <v/>
      </c>
      <c r="N89" s="229" t="str">
        <f t="shared" si="5"/>
        <v/>
      </c>
      <c r="O89" s="108" t="str">
        <f t="shared" si="6"/>
        <v/>
      </c>
      <c r="P89" s="108" t="str">
        <f t="shared" si="7"/>
        <v/>
      </c>
      <c r="Q89" s="108">
        <f t="shared" si="10"/>
        <v>0</v>
      </c>
      <c r="R89" s="14"/>
      <c r="S89" s="278"/>
      <c r="T89" s="280"/>
      <c r="U89" s="280"/>
      <c r="V89" s="280"/>
      <c r="W89" s="287" t="str">
        <f t="shared" si="8"/>
        <v/>
      </c>
      <c r="X89" s="287" t="str">
        <f t="shared" si="9"/>
        <v/>
      </c>
      <c r="Y89" s="288">
        <f t="shared" si="11"/>
        <v>0</v>
      </c>
      <c r="Z89" s="288">
        <f t="shared" si="11"/>
        <v>0</v>
      </c>
      <c r="AA89" s="289"/>
      <c r="AB89" s="290"/>
      <c r="AC89" s="289"/>
    </row>
    <row r="90" spans="1:29" ht="15.6" x14ac:dyDescent="0.3">
      <c r="A90" s="331" t="str">
        <f t="shared" si="0"/>
        <v>Hide</v>
      </c>
      <c r="B90" s="54"/>
      <c r="C90" s="55">
        <v>47</v>
      </c>
      <c r="D90" s="336"/>
      <c r="E90" s="337"/>
      <c r="F90" s="338"/>
      <c r="G90" s="260"/>
      <c r="H90" s="260"/>
      <c r="I90" s="261"/>
      <c r="J90" s="264"/>
      <c r="K90" s="263"/>
      <c r="L90" s="106" t="str">
        <f t="shared" si="3"/>
        <v/>
      </c>
      <c r="M90" s="107" t="str">
        <f t="shared" si="4"/>
        <v/>
      </c>
      <c r="N90" s="229" t="str">
        <f t="shared" si="5"/>
        <v/>
      </c>
      <c r="O90" s="108" t="str">
        <f t="shared" si="6"/>
        <v/>
      </c>
      <c r="P90" s="108" t="str">
        <f t="shared" si="7"/>
        <v/>
      </c>
      <c r="Q90" s="108">
        <f t="shared" si="10"/>
        <v>0</v>
      </c>
      <c r="R90" s="14"/>
      <c r="S90" s="278"/>
      <c r="T90" s="280"/>
      <c r="U90" s="280"/>
      <c r="V90" s="280"/>
      <c r="W90" s="287" t="str">
        <f t="shared" si="8"/>
        <v/>
      </c>
      <c r="X90" s="287" t="str">
        <f t="shared" si="9"/>
        <v/>
      </c>
      <c r="Y90" s="288">
        <f t="shared" si="11"/>
        <v>0</v>
      </c>
      <c r="Z90" s="288">
        <f t="shared" si="11"/>
        <v>0</v>
      </c>
      <c r="AA90" s="289"/>
      <c r="AB90" s="290"/>
      <c r="AC90" s="289"/>
    </row>
    <row r="91" spans="1:29" ht="15.6" x14ac:dyDescent="0.3">
      <c r="A91" s="331" t="str">
        <f t="shared" si="0"/>
        <v>Hide</v>
      </c>
      <c r="B91" s="54"/>
      <c r="C91" s="55">
        <v>48</v>
      </c>
      <c r="D91" s="336"/>
      <c r="E91" s="337"/>
      <c r="F91" s="338"/>
      <c r="G91" s="260"/>
      <c r="H91" s="260"/>
      <c r="I91" s="261"/>
      <c r="J91" s="264"/>
      <c r="K91" s="263"/>
      <c r="L91" s="106" t="str">
        <f t="shared" si="3"/>
        <v/>
      </c>
      <c r="M91" s="107" t="str">
        <f t="shared" si="4"/>
        <v/>
      </c>
      <c r="N91" s="229" t="str">
        <f t="shared" si="5"/>
        <v/>
      </c>
      <c r="O91" s="108" t="str">
        <f t="shared" si="6"/>
        <v/>
      </c>
      <c r="P91" s="108" t="str">
        <f t="shared" si="7"/>
        <v/>
      </c>
      <c r="Q91" s="108">
        <f t="shared" si="10"/>
        <v>0</v>
      </c>
      <c r="R91" s="14"/>
      <c r="S91" s="278"/>
      <c r="T91" s="280"/>
      <c r="U91" s="280"/>
      <c r="V91" s="280"/>
      <c r="W91" s="287" t="str">
        <f t="shared" si="8"/>
        <v/>
      </c>
      <c r="X91" s="287" t="str">
        <f t="shared" si="9"/>
        <v/>
      </c>
      <c r="Y91" s="288">
        <f t="shared" si="11"/>
        <v>0</v>
      </c>
      <c r="Z91" s="288">
        <f t="shared" si="11"/>
        <v>0</v>
      </c>
      <c r="AA91" s="289"/>
      <c r="AB91" s="290"/>
      <c r="AC91" s="289"/>
    </row>
    <row r="92" spans="1:29" ht="15.6" x14ac:dyDescent="0.3">
      <c r="A92" s="331" t="str">
        <f t="shared" si="0"/>
        <v>Hide</v>
      </c>
      <c r="B92" s="54"/>
      <c r="C92" s="55">
        <v>49</v>
      </c>
      <c r="D92" s="336"/>
      <c r="E92" s="337"/>
      <c r="F92" s="338"/>
      <c r="G92" s="260"/>
      <c r="H92" s="260"/>
      <c r="I92" s="261"/>
      <c r="J92" s="264"/>
      <c r="K92" s="263"/>
      <c r="L92" s="106" t="str">
        <f t="shared" si="3"/>
        <v/>
      </c>
      <c r="M92" s="107" t="str">
        <f t="shared" si="4"/>
        <v/>
      </c>
      <c r="N92" s="229" t="str">
        <f t="shared" si="5"/>
        <v/>
      </c>
      <c r="O92" s="108" t="str">
        <f t="shared" si="6"/>
        <v/>
      </c>
      <c r="P92" s="108" t="str">
        <f t="shared" si="7"/>
        <v/>
      </c>
      <c r="Q92" s="108">
        <f t="shared" si="10"/>
        <v>0</v>
      </c>
      <c r="R92" s="14"/>
      <c r="S92" s="278"/>
      <c r="T92" s="280"/>
      <c r="U92" s="280"/>
      <c r="V92" s="280"/>
      <c r="W92" s="287" t="str">
        <f t="shared" si="8"/>
        <v/>
      </c>
      <c r="X92" s="287" t="str">
        <f t="shared" si="9"/>
        <v/>
      </c>
      <c r="Y92" s="288">
        <f t="shared" si="11"/>
        <v>0</v>
      </c>
      <c r="Z92" s="288">
        <f t="shared" si="11"/>
        <v>0</v>
      </c>
      <c r="AA92" s="289"/>
      <c r="AB92" s="290"/>
      <c r="AC92" s="289"/>
    </row>
    <row r="93" spans="1:29" ht="15.6" x14ac:dyDescent="0.3">
      <c r="A93" s="331" t="str">
        <f t="shared" si="0"/>
        <v>Hide</v>
      </c>
      <c r="B93" s="54"/>
      <c r="C93" s="55">
        <v>50</v>
      </c>
      <c r="D93" s="336"/>
      <c r="E93" s="337"/>
      <c r="F93" s="338"/>
      <c r="G93" s="260"/>
      <c r="H93" s="260"/>
      <c r="I93" s="261"/>
      <c r="J93" s="264"/>
      <c r="K93" s="263"/>
      <c r="L93" s="106" t="str">
        <f t="shared" si="3"/>
        <v/>
      </c>
      <c r="M93" s="107" t="str">
        <f t="shared" si="4"/>
        <v/>
      </c>
      <c r="N93" s="229" t="str">
        <f t="shared" si="5"/>
        <v/>
      </c>
      <c r="O93" s="108" t="str">
        <f t="shared" si="6"/>
        <v/>
      </c>
      <c r="P93" s="108" t="str">
        <f t="shared" si="7"/>
        <v/>
      </c>
      <c r="Q93" s="108">
        <f t="shared" si="10"/>
        <v>0</v>
      </c>
      <c r="R93" s="14"/>
      <c r="S93" s="278"/>
      <c r="T93" s="280"/>
      <c r="U93" s="280"/>
      <c r="V93" s="280"/>
      <c r="W93" s="287" t="str">
        <f t="shared" si="8"/>
        <v/>
      </c>
      <c r="X93" s="287" t="str">
        <f t="shared" si="9"/>
        <v/>
      </c>
      <c r="Y93" s="288">
        <f t="shared" si="11"/>
        <v>0</v>
      </c>
      <c r="Z93" s="288">
        <f t="shared" si="11"/>
        <v>0</v>
      </c>
      <c r="AA93" s="289"/>
      <c r="AB93" s="290"/>
      <c r="AC93" s="289"/>
    </row>
    <row r="94" spans="1:29" ht="15.6" x14ac:dyDescent="0.3">
      <c r="A94" s="331" t="str">
        <f t="shared" si="0"/>
        <v>Hide</v>
      </c>
      <c r="B94" s="54"/>
      <c r="C94" s="55">
        <v>51</v>
      </c>
      <c r="D94" s="336"/>
      <c r="E94" s="337"/>
      <c r="F94" s="338"/>
      <c r="G94" s="260"/>
      <c r="H94" s="260"/>
      <c r="I94" s="261"/>
      <c r="J94" s="264"/>
      <c r="K94" s="263"/>
      <c r="L94" s="106" t="str">
        <f t="shared" si="3"/>
        <v/>
      </c>
      <c r="M94" s="107" t="str">
        <f t="shared" si="4"/>
        <v/>
      </c>
      <c r="N94" s="229" t="str">
        <f t="shared" si="5"/>
        <v/>
      </c>
      <c r="O94" s="108" t="str">
        <f t="shared" si="6"/>
        <v/>
      </c>
      <c r="P94" s="108" t="str">
        <f t="shared" si="7"/>
        <v/>
      </c>
      <c r="Q94" s="108">
        <f t="shared" si="10"/>
        <v>0</v>
      </c>
      <c r="R94" s="14"/>
      <c r="S94" s="278"/>
      <c r="T94" s="280"/>
      <c r="U94" s="280"/>
      <c r="V94" s="280"/>
      <c r="W94" s="287" t="str">
        <f t="shared" si="8"/>
        <v/>
      </c>
      <c r="X94" s="287" t="str">
        <f t="shared" si="9"/>
        <v/>
      </c>
      <c r="Y94" s="288">
        <f t="shared" si="11"/>
        <v>0</v>
      </c>
      <c r="Z94" s="288">
        <f t="shared" si="11"/>
        <v>0</v>
      </c>
      <c r="AA94" s="289"/>
      <c r="AB94" s="290"/>
      <c r="AC94" s="289"/>
    </row>
    <row r="95" spans="1:29" ht="15.6" x14ac:dyDescent="0.3">
      <c r="A95" s="331" t="str">
        <f t="shared" si="0"/>
        <v>Hide</v>
      </c>
      <c r="B95" s="54"/>
      <c r="C95" s="55">
        <v>52</v>
      </c>
      <c r="D95" s="336"/>
      <c r="E95" s="337"/>
      <c r="F95" s="338"/>
      <c r="G95" s="260"/>
      <c r="H95" s="260"/>
      <c r="I95" s="261"/>
      <c r="J95" s="264"/>
      <c r="K95" s="263"/>
      <c r="L95" s="106" t="str">
        <f t="shared" si="3"/>
        <v/>
      </c>
      <c r="M95" s="107" t="str">
        <f t="shared" si="4"/>
        <v/>
      </c>
      <c r="N95" s="229" t="str">
        <f t="shared" si="5"/>
        <v/>
      </c>
      <c r="O95" s="108" t="str">
        <f t="shared" si="6"/>
        <v/>
      </c>
      <c r="P95" s="108" t="str">
        <f t="shared" si="7"/>
        <v/>
      </c>
      <c r="Q95" s="108">
        <f t="shared" si="10"/>
        <v>0</v>
      </c>
      <c r="R95" s="14"/>
      <c r="S95" s="278"/>
      <c r="T95" s="280"/>
      <c r="U95" s="280"/>
      <c r="V95" s="280"/>
      <c r="W95" s="287" t="str">
        <f t="shared" si="8"/>
        <v/>
      </c>
      <c r="X95" s="287" t="str">
        <f t="shared" si="9"/>
        <v/>
      </c>
      <c r="Y95" s="288">
        <f t="shared" si="11"/>
        <v>0</v>
      </c>
      <c r="Z95" s="288">
        <f t="shared" si="11"/>
        <v>0</v>
      </c>
      <c r="AA95" s="289"/>
      <c r="AB95" s="290"/>
      <c r="AC95" s="289"/>
    </row>
    <row r="96" spans="1:29" ht="15.6" x14ac:dyDescent="0.3">
      <c r="A96" s="331" t="str">
        <f t="shared" si="0"/>
        <v>Hide</v>
      </c>
      <c r="B96" s="54"/>
      <c r="C96" s="55">
        <v>53</v>
      </c>
      <c r="D96" s="336"/>
      <c r="E96" s="337"/>
      <c r="F96" s="338"/>
      <c r="G96" s="260"/>
      <c r="H96" s="260"/>
      <c r="I96" s="261"/>
      <c r="J96" s="264"/>
      <c r="K96" s="263"/>
      <c r="L96" s="106" t="str">
        <f t="shared" si="3"/>
        <v/>
      </c>
      <c r="M96" s="107" t="str">
        <f t="shared" si="4"/>
        <v/>
      </c>
      <c r="N96" s="229" t="str">
        <f t="shared" si="5"/>
        <v/>
      </c>
      <c r="O96" s="108" t="str">
        <f t="shared" si="6"/>
        <v/>
      </c>
      <c r="P96" s="108" t="str">
        <f t="shared" si="7"/>
        <v/>
      </c>
      <c r="Q96" s="108">
        <f t="shared" si="10"/>
        <v>0</v>
      </c>
      <c r="R96" s="14"/>
      <c r="S96" s="278"/>
      <c r="T96" s="280"/>
      <c r="U96" s="280"/>
      <c r="V96" s="280"/>
      <c r="W96" s="287" t="str">
        <f t="shared" si="8"/>
        <v/>
      </c>
      <c r="X96" s="287" t="str">
        <f t="shared" si="9"/>
        <v/>
      </c>
      <c r="Y96" s="288">
        <f t="shared" si="11"/>
        <v>0</v>
      </c>
      <c r="Z96" s="288">
        <f t="shared" si="11"/>
        <v>0</v>
      </c>
      <c r="AA96" s="289"/>
      <c r="AB96" s="290"/>
      <c r="AC96" s="289"/>
    </row>
    <row r="97" spans="1:31" ht="15.6" x14ac:dyDescent="0.3">
      <c r="A97" s="331" t="str">
        <f t="shared" si="0"/>
        <v>Hide</v>
      </c>
      <c r="B97" s="54"/>
      <c r="C97" s="55">
        <v>54</v>
      </c>
      <c r="D97" s="336"/>
      <c r="E97" s="337"/>
      <c r="F97" s="338"/>
      <c r="G97" s="260"/>
      <c r="H97" s="260"/>
      <c r="I97" s="261"/>
      <c r="J97" s="264"/>
      <c r="K97" s="263"/>
      <c r="L97" s="106" t="str">
        <f t="shared" si="3"/>
        <v/>
      </c>
      <c r="M97" s="107" t="str">
        <f t="shared" si="4"/>
        <v/>
      </c>
      <c r="N97" s="229" t="str">
        <f t="shared" si="5"/>
        <v/>
      </c>
      <c r="O97" s="108" t="str">
        <f t="shared" si="6"/>
        <v/>
      </c>
      <c r="P97" s="108" t="str">
        <f t="shared" si="7"/>
        <v/>
      </c>
      <c r="Q97" s="108">
        <f t="shared" si="10"/>
        <v>0</v>
      </c>
      <c r="R97" s="4"/>
      <c r="S97" s="278"/>
      <c r="W97" s="287" t="str">
        <f t="shared" si="8"/>
        <v/>
      </c>
      <c r="X97" s="287" t="str">
        <f t="shared" si="9"/>
        <v/>
      </c>
      <c r="Y97" s="288">
        <f t="shared" si="11"/>
        <v>0</v>
      </c>
      <c r="Z97" s="288">
        <f t="shared" si="11"/>
        <v>0</v>
      </c>
      <c r="AA97" s="289"/>
      <c r="AB97" s="290"/>
      <c r="AC97" s="289"/>
    </row>
    <row r="98" spans="1:31" ht="15.6" x14ac:dyDescent="0.3">
      <c r="A98" s="331" t="str">
        <f t="shared" si="0"/>
        <v>Hide</v>
      </c>
      <c r="B98" s="54"/>
      <c r="C98" s="55">
        <v>55</v>
      </c>
      <c r="D98" s="336"/>
      <c r="E98" s="337"/>
      <c r="F98" s="338"/>
      <c r="G98" s="260"/>
      <c r="H98" s="260"/>
      <c r="I98" s="261"/>
      <c r="J98" s="264"/>
      <c r="K98" s="263"/>
      <c r="L98" s="106" t="str">
        <f t="shared" si="3"/>
        <v/>
      </c>
      <c r="M98" s="107" t="str">
        <f t="shared" si="4"/>
        <v/>
      </c>
      <c r="N98" s="229" t="str">
        <f t="shared" si="5"/>
        <v/>
      </c>
      <c r="O98" s="108" t="str">
        <f t="shared" si="6"/>
        <v/>
      </c>
      <c r="P98" s="108" t="str">
        <f t="shared" si="7"/>
        <v/>
      </c>
      <c r="Q98" s="108">
        <f t="shared" si="10"/>
        <v>0</v>
      </c>
      <c r="R98" s="4"/>
      <c r="S98" s="278"/>
      <c r="W98" s="287" t="str">
        <f t="shared" si="8"/>
        <v/>
      </c>
      <c r="X98" s="287" t="str">
        <f t="shared" si="9"/>
        <v/>
      </c>
      <c r="Y98" s="288">
        <f t="shared" si="11"/>
        <v>0</v>
      </c>
      <c r="Z98" s="288">
        <f t="shared" si="11"/>
        <v>0</v>
      </c>
      <c r="AA98" s="289"/>
      <c r="AB98" s="290"/>
      <c r="AC98" s="289"/>
    </row>
    <row r="99" spans="1:31" ht="15.6" x14ac:dyDescent="0.3">
      <c r="A99" s="331" t="str">
        <f t="shared" si="0"/>
        <v>Hide</v>
      </c>
      <c r="B99" s="54"/>
      <c r="C99" s="55">
        <v>56</v>
      </c>
      <c r="D99" s="336"/>
      <c r="E99" s="337"/>
      <c r="F99" s="338"/>
      <c r="G99" s="260"/>
      <c r="H99" s="260"/>
      <c r="I99" s="261"/>
      <c r="J99" s="264"/>
      <c r="K99" s="263"/>
      <c r="L99" s="106" t="str">
        <f t="shared" si="3"/>
        <v/>
      </c>
      <c r="M99" s="107" t="str">
        <f t="shared" si="4"/>
        <v/>
      </c>
      <c r="N99" s="229" t="str">
        <f t="shared" si="5"/>
        <v/>
      </c>
      <c r="O99" s="108" t="str">
        <f t="shared" si="6"/>
        <v/>
      </c>
      <c r="P99" s="108" t="str">
        <f t="shared" si="7"/>
        <v/>
      </c>
      <c r="Q99" s="108">
        <f t="shared" si="10"/>
        <v>0</v>
      </c>
      <c r="R99" s="4"/>
      <c r="S99" s="278"/>
      <c r="W99" s="287" t="str">
        <f t="shared" si="8"/>
        <v/>
      </c>
      <c r="X99" s="287" t="str">
        <f t="shared" si="9"/>
        <v/>
      </c>
      <c r="Y99" s="288">
        <f t="shared" si="11"/>
        <v>0</v>
      </c>
      <c r="Z99" s="288">
        <f t="shared" si="11"/>
        <v>0</v>
      </c>
      <c r="AA99" s="289"/>
      <c r="AB99" s="290"/>
      <c r="AC99" s="289"/>
    </row>
    <row r="100" spans="1:31" ht="15.6" x14ac:dyDescent="0.3">
      <c r="A100" s="331" t="str">
        <f t="shared" si="0"/>
        <v>Hide</v>
      </c>
      <c r="B100" s="54"/>
      <c r="C100" s="55">
        <v>57</v>
      </c>
      <c r="D100" s="336"/>
      <c r="E100" s="337"/>
      <c r="F100" s="338"/>
      <c r="G100" s="260"/>
      <c r="H100" s="260"/>
      <c r="I100" s="261"/>
      <c r="J100" s="264"/>
      <c r="K100" s="263"/>
      <c r="L100" s="106" t="str">
        <f t="shared" si="3"/>
        <v/>
      </c>
      <c r="M100" s="107" t="str">
        <f t="shared" si="4"/>
        <v/>
      </c>
      <c r="N100" s="229" t="str">
        <f t="shared" si="5"/>
        <v/>
      </c>
      <c r="O100" s="108" t="str">
        <f t="shared" si="6"/>
        <v/>
      </c>
      <c r="P100" s="108" t="str">
        <f t="shared" si="7"/>
        <v/>
      </c>
      <c r="Q100" s="108">
        <f t="shared" si="10"/>
        <v>0</v>
      </c>
      <c r="R100" s="4"/>
      <c r="S100" s="278"/>
      <c r="T100" s="280"/>
      <c r="U100" s="280"/>
      <c r="V100" s="280"/>
      <c r="W100" s="287" t="str">
        <f t="shared" si="8"/>
        <v/>
      </c>
      <c r="X100" s="287" t="str">
        <f t="shared" si="9"/>
        <v/>
      </c>
      <c r="Y100" s="288">
        <f t="shared" si="11"/>
        <v>0</v>
      </c>
      <c r="Z100" s="288">
        <f t="shared" si="11"/>
        <v>0</v>
      </c>
      <c r="AA100" s="289"/>
      <c r="AB100" s="290"/>
      <c r="AC100" s="293"/>
      <c r="AD100" s="294"/>
      <c r="AE100" s="294"/>
    </row>
    <row r="101" spans="1:31" ht="15.6" x14ac:dyDescent="0.3">
      <c r="A101" s="331" t="str">
        <f t="shared" si="0"/>
        <v>Hide</v>
      </c>
      <c r="B101" s="54"/>
      <c r="C101" s="55">
        <v>58</v>
      </c>
      <c r="D101" s="336"/>
      <c r="E101" s="337"/>
      <c r="F101" s="338"/>
      <c r="G101" s="260"/>
      <c r="H101" s="260"/>
      <c r="I101" s="261"/>
      <c r="J101" s="264"/>
      <c r="K101" s="263"/>
      <c r="L101" s="106" t="str">
        <f t="shared" si="3"/>
        <v/>
      </c>
      <c r="M101" s="107" t="str">
        <f t="shared" si="4"/>
        <v/>
      </c>
      <c r="N101" s="229" t="str">
        <f t="shared" si="5"/>
        <v/>
      </c>
      <c r="O101" s="108" t="str">
        <f t="shared" si="6"/>
        <v/>
      </c>
      <c r="P101" s="108" t="str">
        <f t="shared" si="7"/>
        <v/>
      </c>
      <c r="Q101" s="108">
        <f t="shared" si="10"/>
        <v>0</v>
      </c>
      <c r="R101" s="4"/>
      <c r="S101" s="278"/>
      <c r="T101" s="280"/>
      <c r="U101" s="280"/>
      <c r="V101" s="280"/>
      <c r="W101" s="287" t="str">
        <f t="shared" si="8"/>
        <v/>
      </c>
      <c r="X101" s="287" t="str">
        <f t="shared" si="9"/>
        <v/>
      </c>
      <c r="Y101" s="288">
        <f t="shared" si="11"/>
        <v>0</v>
      </c>
      <c r="Z101" s="288">
        <f t="shared" si="11"/>
        <v>0</v>
      </c>
      <c r="AA101" s="289"/>
      <c r="AB101" s="290"/>
    </row>
    <row r="102" spans="1:31" ht="15.6" x14ac:dyDescent="0.3">
      <c r="A102" s="331" t="str">
        <f t="shared" si="0"/>
        <v>Hide</v>
      </c>
      <c r="B102" s="54"/>
      <c r="C102" s="55">
        <v>59</v>
      </c>
      <c r="D102" s="336"/>
      <c r="E102" s="337"/>
      <c r="F102" s="338"/>
      <c r="G102" s="260"/>
      <c r="H102" s="260"/>
      <c r="I102" s="261"/>
      <c r="J102" s="264"/>
      <c r="K102" s="263"/>
      <c r="L102" s="106" t="str">
        <f t="shared" si="3"/>
        <v/>
      </c>
      <c r="M102" s="107" t="str">
        <f t="shared" si="4"/>
        <v/>
      </c>
      <c r="N102" s="229" t="str">
        <f t="shared" si="5"/>
        <v/>
      </c>
      <c r="O102" s="108" t="str">
        <f t="shared" si="6"/>
        <v/>
      </c>
      <c r="P102" s="108" t="str">
        <f t="shared" si="7"/>
        <v/>
      </c>
      <c r="Q102" s="108">
        <f t="shared" si="10"/>
        <v>0</v>
      </c>
      <c r="R102" s="4"/>
      <c r="S102" s="295"/>
      <c r="T102" s="296"/>
      <c r="U102" s="296"/>
      <c r="V102" s="296"/>
      <c r="W102" s="287" t="str">
        <f t="shared" si="8"/>
        <v/>
      </c>
      <c r="X102" s="287" t="str">
        <f t="shared" si="9"/>
        <v/>
      </c>
      <c r="Y102" s="288">
        <f t="shared" si="11"/>
        <v>0</v>
      </c>
      <c r="Z102" s="288">
        <f t="shared" si="11"/>
        <v>0</v>
      </c>
      <c r="AA102" s="289"/>
      <c r="AB102" s="290"/>
    </row>
    <row r="103" spans="1:31" ht="15.6" x14ac:dyDescent="0.3">
      <c r="A103" s="331" t="str">
        <f t="shared" si="0"/>
        <v>Hide</v>
      </c>
      <c r="B103" s="54"/>
      <c r="C103" s="55">
        <v>60</v>
      </c>
      <c r="D103" s="336"/>
      <c r="E103" s="337"/>
      <c r="F103" s="338"/>
      <c r="G103" s="260"/>
      <c r="H103" s="260"/>
      <c r="I103" s="261"/>
      <c r="J103" s="264"/>
      <c r="K103" s="263"/>
      <c r="L103" s="106" t="str">
        <f t="shared" si="3"/>
        <v/>
      </c>
      <c r="M103" s="107" t="str">
        <f t="shared" si="4"/>
        <v/>
      </c>
      <c r="N103" s="229" t="str">
        <f t="shared" si="5"/>
        <v/>
      </c>
      <c r="O103" s="108" t="str">
        <f t="shared" si="6"/>
        <v/>
      </c>
      <c r="P103" s="108" t="str">
        <f t="shared" si="7"/>
        <v/>
      </c>
      <c r="Q103" s="108">
        <f t="shared" si="10"/>
        <v>0</v>
      </c>
      <c r="R103" s="4"/>
      <c r="S103" s="295"/>
      <c r="T103" s="296"/>
      <c r="U103" s="296"/>
      <c r="V103" s="296"/>
      <c r="W103" s="287" t="str">
        <f t="shared" si="8"/>
        <v/>
      </c>
      <c r="X103" s="287" t="str">
        <f t="shared" si="9"/>
        <v/>
      </c>
      <c r="Y103" s="288">
        <f t="shared" si="11"/>
        <v>0</v>
      </c>
      <c r="Z103" s="288">
        <f t="shared" si="11"/>
        <v>0</v>
      </c>
      <c r="AA103" s="289"/>
      <c r="AB103" s="290"/>
    </row>
    <row r="104" spans="1:31" ht="15.6" x14ac:dyDescent="0.3">
      <c r="A104" s="331" t="str">
        <f t="shared" si="0"/>
        <v>Hide</v>
      </c>
      <c r="B104" s="54"/>
      <c r="C104" s="55">
        <v>61</v>
      </c>
      <c r="D104" s="336"/>
      <c r="E104" s="337"/>
      <c r="F104" s="338"/>
      <c r="G104" s="260"/>
      <c r="H104" s="260"/>
      <c r="I104" s="261"/>
      <c r="J104" s="264"/>
      <c r="K104" s="263"/>
      <c r="L104" s="106" t="str">
        <f t="shared" si="3"/>
        <v/>
      </c>
      <c r="M104" s="107" t="str">
        <f t="shared" si="4"/>
        <v/>
      </c>
      <c r="N104" s="229" t="str">
        <f t="shared" si="5"/>
        <v/>
      </c>
      <c r="O104" s="108" t="str">
        <f t="shared" si="6"/>
        <v/>
      </c>
      <c r="P104" s="108" t="str">
        <f t="shared" si="7"/>
        <v/>
      </c>
      <c r="Q104" s="108">
        <f t="shared" si="10"/>
        <v>0</v>
      </c>
      <c r="R104" s="4"/>
      <c r="S104" s="295"/>
      <c r="T104" s="296"/>
      <c r="U104" s="296"/>
      <c r="V104" s="296"/>
      <c r="W104" s="287" t="str">
        <f t="shared" si="8"/>
        <v/>
      </c>
      <c r="X104" s="287" t="str">
        <f t="shared" si="9"/>
        <v/>
      </c>
      <c r="Y104" s="288">
        <f t="shared" si="11"/>
        <v>0</v>
      </c>
      <c r="Z104" s="288">
        <f t="shared" si="11"/>
        <v>0</v>
      </c>
      <c r="AA104" s="289"/>
      <c r="AB104" s="290"/>
    </row>
    <row r="105" spans="1:31" ht="15.6" x14ac:dyDescent="0.3">
      <c r="A105" s="331" t="str">
        <f t="shared" si="0"/>
        <v>Hide</v>
      </c>
      <c r="B105" s="54"/>
      <c r="C105" s="55">
        <v>62</v>
      </c>
      <c r="D105" s="336"/>
      <c r="E105" s="337"/>
      <c r="F105" s="338"/>
      <c r="G105" s="260"/>
      <c r="H105" s="260"/>
      <c r="I105" s="261"/>
      <c r="J105" s="264"/>
      <c r="K105" s="263"/>
      <c r="L105" s="106" t="str">
        <f t="shared" si="3"/>
        <v/>
      </c>
      <c r="M105" s="107" t="str">
        <f t="shared" si="4"/>
        <v/>
      </c>
      <c r="N105" s="229" t="str">
        <f t="shared" si="5"/>
        <v/>
      </c>
      <c r="O105" s="108" t="str">
        <f t="shared" si="6"/>
        <v/>
      </c>
      <c r="P105" s="108" t="str">
        <f t="shared" si="7"/>
        <v/>
      </c>
      <c r="Q105" s="108">
        <f t="shared" si="10"/>
        <v>0</v>
      </c>
      <c r="R105" s="4"/>
      <c r="S105" s="295"/>
      <c r="T105" s="296"/>
      <c r="U105" s="296"/>
      <c r="V105" s="296"/>
      <c r="W105" s="287" t="str">
        <f t="shared" si="8"/>
        <v/>
      </c>
      <c r="X105" s="287" t="str">
        <f t="shared" si="9"/>
        <v/>
      </c>
      <c r="Y105" s="288">
        <f t="shared" si="11"/>
        <v>0</v>
      </c>
      <c r="Z105" s="288">
        <f t="shared" si="11"/>
        <v>0</v>
      </c>
      <c r="AA105" s="289"/>
      <c r="AB105" s="290"/>
    </row>
    <row r="106" spans="1:31" ht="15.6" x14ac:dyDescent="0.3">
      <c r="A106" s="331" t="str">
        <f t="shared" si="0"/>
        <v>Hide</v>
      </c>
      <c r="B106" s="54"/>
      <c r="C106" s="55">
        <v>63</v>
      </c>
      <c r="D106" s="336"/>
      <c r="E106" s="337"/>
      <c r="F106" s="338"/>
      <c r="G106" s="260"/>
      <c r="H106" s="260"/>
      <c r="I106" s="261"/>
      <c r="J106" s="264"/>
      <c r="K106" s="263"/>
      <c r="L106" s="106" t="str">
        <f t="shared" si="3"/>
        <v/>
      </c>
      <c r="M106" s="107" t="str">
        <f t="shared" si="4"/>
        <v/>
      </c>
      <c r="N106" s="229" t="str">
        <f t="shared" si="5"/>
        <v/>
      </c>
      <c r="O106" s="108" t="str">
        <f t="shared" si="6"/>
        <v/>
      </c>
      <c r="P106" s="108" t="str">
        <f t="shared" si="7"/>
        <v/>
      </c>
      <c r="Q106" s="108">
        <f t="shared" si="10"/>
        <v>0</v>
      </c>
      <c r="R106" s="4"/>
      <c r="S106" s="295"/>
      <c r="T106" s="296"/>
      <c r="U106" s="296"/>
      <c r="V106" s="296"/>
      <c r="W106" s="287" t="str">
        <f t="shared" si="8"/>
        <v/>
      </c>
      <c r="X106" s="287" t="str">
        <f t="shared" si="9"/>
        <v/>
      </c>
      <c r="Y106" s="288">
        <f t="shared" si="11"/>
        <v>0</v>
      </c>
      <c r="Z106" s="288">
        <f t="shared" si="11"/>
        <v>0</v>
      </c>
      <c r="AA106" s="289"/>
      <c r="AB106" s="290"/>
    </row>
    <row r="107" spans="1:31" ht="15.6" x14ac:dyDescent="0.3">
      <c r="A107" s="331" t="str">
        <f t="shared" si="0"/>
        <v>Hide</v>
      </c>
      <c r="B107" s="54"/>
      <c r="C107" s="55">
        <v>64</v>
      </c>
      <c r="D107" s="336"/>
      <c r="E107" s="337"/>
      <c r="F107" s="338"/>
      <c r="G107" s="260"/>
      <c r="H107" s="260"/>
      <c r="I107" s="261"/>
      <c r="J107" s="264"/>
      <c r="K107" s="263"/>
      <c r="L107" s="106" t="str">
        <f t="shared" si="3"/>
        <v/>
      </c>
      <c r="M107" s="107" t="str">
        <f t="shared" si="4"/>
        <v/>
      </c>
      <c r="N107" s="229" t="str">
        <f t="shared" si="5"/>
        <v/>
      </c>
      <c r="O107" s="108" t="str">
        <f t="shared" si="6"/>
        <v/>
      </c>
      <c r="P107" s="108" t="str">
        <f t="shared" si="7"/>
        <v/>
      </c>
      <c r="Q107" s="108">
        <f t="shared" si="10"/>
        <v>0</v>
      </c>
      <c r="R107" s="4"/>
      <c r="S107" s="295"/>
      <c r="T107" s="296"/>
      <c r="U107" s="296"/>
      <c r="V107" s="296"/>
      <c r="W107" s="287" t="str">
        <f t="shared" si="8"/>
        <v/>
      </c>
      <c r="X107" s="287" t="str">
        <f t="shared" si="9"/>
        <v/>
      </c>
      <c r="Y107" s="288">
        <f t="shared" si="11"/>
        <v>0</v>
      </c>
      <c r="Z107" s="288">
        <f t="shared" si="11"/>
        <v>0</v>
      </c>
      <c r="AA107" s="289"/>
      <c r="AB107" s="290"/>
    </row>
    <row r="108" spans="1:31" ht="15.6" x14ac:dyDescent="0.3">
      <c r="A108" s="331" t="str">
        <f t="shared" ref="A108:A143" si="12">IF(OR(D108&lt;&gt;"",H108&lt;&gt;"",I108&lt;&gt;"",J108&lt;&gt;"",K108&lt;&gt;""),"Show","Hide")</f>
        <v>Hide</v>
      </c>
      <c r="B108" s="54"/>
      <c r="C108" s="55">
        <v>65</v>
      </c>
      <c r="D108" s="336"/>
      <c r="E108" s="337"/>
      <c r="F108" s="338"/>
      <c r="G108" s="260"/>
      <c r="H108" s="260"/>
      <c r="I108" s="261"/>
      <c r="J108" s="264"/>
      <c r="K108" s="263"/>
      <c r="L108" s="106" t="str">
        <f t="shared" si="3"/>
        <v/>
      </c>
      <c r="M108" s="107" t="str">
        <f t="shared" si="4"/>
        <v/>
      </c>
      <c r="N108" s="229" t="str">
        <f t="shared" si="5"/>
        <v/>
      </c>
      <c r="O108" s="108" t="str">
        <f t="shared" si="6"/>
        <v/>
      </c>
      <c r="P108" s="108" t="str">
        <f t="shared" si="7"/>
        <v/>
      </c>
      <c r="Q108" s="108">
        <f t="shared" ref="Q108:Q143" si="13">SUM(O108:P108)</f>
        <v>0</v>
      </c>
      <c r="R108" s="4"/>
      <c r="S108" s="295"/>
      <c r="T108" s="296"/>
      <c r="U108" s="296"/>
      <c r="V108" s="296"/>
      <c r="W108" s="287" t="str">
        <f t="shared" si="8"/>
        <v/>
      </c>
      <c r="X108" s="287" t="str">
        <f t="shared" si="9"/>
        <v/>
      </c>
      <c r="Y108" s="288">
        <f t="shared" ref="Y108:Z143" si="14">IF(M108&lt;&gt;"",VALUE(M108),0)</f>
        <v>0</v>
      </c>
      <c r="Z108" s="288">
        <f t="shared" si="14"/>
        <v>0</v>
      </c>
      <c r="AA108" s="289"/>
      <c r="AB108" s="290"/>
    </row>
    <row r="109" spans="1:31" ht="15.6" x14ac:dyDescent="0.3">
      <c r="A109" s="331" t="str">
        <f t="shared" si="12"/>
        <v>Hide</v>
      </c>
      <c r="B109" s="54"/>
      <c r="C109" s="55">
        <v>66</v>
      </c>
      <c r="D109" s="336"/>
      <c r="E109" s="337"/>
      <c r="F109" s="338"/>
      <c r="G109" s="260"/>
      <c r="H109" s="260"/>
      <c r="I109" s="261"/>
      <c r="J109" s="264"/>
      <c r="K109" s="263"/>
      <c r="L109" s="106" t="str">
        <f t="shared" ref="L109:L143" si="15">IF(I109&lt;&gt;"",IF(I109&lt;25.08,"Full",IF(I109&gt;27.06,"None","Partial")),"")</f>
        <v/>
      </c>
      <c r="M109" s="107" t="str">
        <f t="shared" ref="M109:M143" si="16">IF(I109=0,"",IF(I109&gt;27.06,0,MIN(2,(27.07-I109))))</f>
        <v/>
      </c>
      <c r="N109" s="229" t="str">
        <f t="shared" ref="N109:N143" si="17">IFERROR(IF(OR(O109="",P109=""),"",+(O109)/((1754.5)*M109)), " ")</f>
        <v/>
      </c>
      <c r="O109" s="108" t="str">
        <f t="shared" ref="O109:O143" si="18">IF(I109="","",J109*M109*K109)</f>
        <v/>
      </c>
      <c r="P109" s="108" t="str">
        <f t="shared" ref="P109:P143" si="19">IF(OR(J109="",M109=""),"",O109*0.175)</f>
        <v/>
      </c>
      <c r="Q109" s="108">
        <f t="shared" si="13"/>
        <v>0</v>
      </c>
      <c r="R109" s="4"/>
      <c r="S109" s="295"/>
      <c r="T109" s="296"/>
      <c r="U109" s="296"/>
      <c r="V109" s="296"/>
      <c r="W109" s="287" t="str">
        <f t="shared" ref="W109:W143" si="20">IF(ISNA(VLOOKUP(H109,$D$184:$E$187,2,FALSE)),"",VLOOKUP(H109,$D$184:$E$187,2,FALSE))</f>
        <v/>
      </c>
      <c r="X109" s="287" t="str">
        <f t="shared" ref="X109:X143" si="21">IF(ISNA(VLOOKUP($L109,$H$184:$V$186,2,FALSE)),"",VLOOKUP($L109,$H$184:$V$186,2,FALSE))</f>
        <v/>
      </c>
      <c r="Y109" s="288">
        <f t="shared" si="14"/>
        <v>0</v>
      </c>
      <c r="Z109" s="288">
        <f t="shared" si="14"/>
        <v>0</v>
      </c>
      <c r="AA109" s="289"/>
      <c r="AB109" s="290"/>
    </row>
    <row r="110" spans="1:31" ht="15.6" x14ac:dyDescent="0.3">
      <c r="A110" s="331" t="str">
        <f t="shared" si="12"/>
        <v>Hide</v>
      </c>
      <c r="B110" s="54"/>
      <c r="C110" s="55">
        <v>67</v>
      </c>
      <c r="D110" s="336"/>
      <c r="E110" s="337"/>
      <c r="F110" s="338"/>
      <c r="G110" s="260"/>
      <c r="H110" s="260"/>
      <c r="I110" s="261"/>
      <c r="J110" s="264"/>
      <c r="K110" s="263"/>
      <c r="L110" s="106" t="str">
        <f t="shared" si="15"/>
        <v/>
      </c>
      <c r="M110" s="107" t="str">
        <f t="shared" si="16"/>
        <v/>
      </c>
      <c r="N110" s="229" t="str">
        <f t="shared" si="17"/>
        <v/>
      </c>
      <c r="O110" s="108" t="str">
        <f t="shared" si="18"/>
        <v/>
      </c>
      <c r="P110" s="108" t="str">
        <f t="shared" si="19"/>
        <v/>
      </c>
      <c r="Q110" s="108">
        <f t="shared" si="13"/>
        <v>0</v>
      </c>
      <c r="R110" s="4"/>
      <c r="S110" s="295"/>
      <c r="T110" s="296"/>
      <c r="U110" s="296"/>
      <c r="V110" s="296"/>
      <c r="W110" s="287" t="str">
        <f t="shared" si="20"/>
        <v/>
      </c>
      <c r="X110" s="287" t="str">
        <f t="shared" si="21"/>
        <v/>
      </c>
      <c r="Y110" s="288">
        <f t="shared" si="14"/>
        <v>0</v>
      </c>
      <c r="Z110" s="288">
        <f t="shared" si="14"/>
        <v>0</v>
      </c>
      <c r="AA110" s="289"/>
      <c r="AB110" s="290"/>
    </row>
    <row r="111" spans="1:31" ht="15.6" x14ac:dyDescent="0.3">
      <c r="A111" s="331" t="str">
        <f t="shared" si="12"/>
        <v>Hide</v>
      </c>
      <c r="B111" s="54"/>
      <c r="C111" s="55">
        <v>68</v>
      </c>
      <c r="D111" s="336"/>
      <c r="E111" s="337"/>
      <c r="F111" s="338"/>
      <c r="G111" s="260"/>
      <c r="H111" s="260"/>
      <c r="I111" s="261"/>
      <c r="J111" s="264"/>
      <c r="K111" s="263"/>
      <c r="L111" s="106" t="str">
        <f t="shared" si="15"/>
        <v/>
      </c>
      <c r="M111" s="107" t="str">
        <f t="shared" si="16"/>
        <v/>
      </c>
      <c r="N111" s="229" t="str">
        <f t="shared" si="17"/>
        <v/>
      </c>
      <c r="O111" s="108" t="str">
        <f t="shared" si="18"/>
        <v/>
      </c>
      <c r="P111" s="108" t="str">
        <f t="shared" si="19"/>
        <v/>
      </c>
      <c r="Q111" s="108">
        <f t="shared" si="13"/>
        <v>0</v>
      </c>
      <c r="R111" s="4"/>
      <c r="S111" s="295"/>
      <c r="T111" s="296"/>
      <c r="U111" s="296"/>
      <c r="V111" s="296"/>
      <c r="W111" s="287" t="str">
        <f t="shared" si="20"/>
        <v/>
      </c>
      <c r="X111" s="287" t="str">
        <f t="shared" si="21"/>
        <v/>
      </c>
      <c r="Y111" s="288">
        <f t="shared" si="14"/>
        <v>0</v>
      </c>
      <c r="Z111" s="288">
        <f t="shared" si="14"/>
        <v>0</v>
      </c>
      <c r="AA111" s="289"/>
      <c r="AB111" s="290"/>
    </row>
    <row r="112" spans="1:31" ht="15.6" x14ac:dyDescent="0.3">
      <c r="A112" s="331" t="str">
        <f t="shared" si="12"/>
        <v>Hide</v>
      </c>
      <c r="B112" s="54"/>
      <c r="C112" s="55">
        <v>69</v>
      </c>
      <c r="D112" s="336"/>
      <c r="E112" s="337"/>
      <c r="F112" s="338"/>
      <c r="G112" s="260"/>
      <c r="H112" s="260"/>
      <c r="I112" s="261"/>
      <c r="J112" s="264"/>
      <c r="K112" s="263"/>
      <c r="L112" s="106" t="str">
        <f t="shared" si="15"/>
        <v/>
      </c>
      <c r="M112" s="107" t="str">
        <f t="shared" si="16"/>
        <v/>
      </c>
      <c r="N112" s="229" t="str">
        <f t="shared" si="17"/>
        <v/>
      </c>
      <c r="O112" s="108" t="str">
        <f t="shared" si="18"/>
        <v/>
      </c>
      <c r="P112" s="108" t="str">
        <f t="shared" si="19"/>
        <v/>
      </c>
      <c r="Q112" s="108">
        <f t="shared" si="13"/>
        <v>0</v>
      </c>
      <c r="R112" s="4"/>
      <c r="S112" s="295"/>
      <c r="T112" s="296"/>
      <c r="U112" s="296"/>
      <c r="V112" s="296"/>
      <c r="W112" s="287" t="str">
        <f t="shared" si="20"/>
        <v/>
      </c>
      <c r="X112" s="287" t="str">
        <f t="shared" si="21"/>
        <v/>
      </c>
      <c r="Y112" s="288">
        <f t="shared" si="14"/>
        <v>0</v>
      </c>
      <c r="Z112" s="288">
        <f t="shared" si="14"/>
        <v>0</v>
      </c>
      <c r="AA112" s="289"/>
      <c r="AB112" s="290"/>
    </row>
    <row r="113" spans="1:28" ht="15.6" x14ac:dyDescent="0.3">
      <c r="A113" s="331" t="str">
        <f t="shared" si="12"/>
        <v>Hide</v>
      </c>
      <c r="B113" s="54"/>
      <c r="C113" s="55">
        <v>70</v>
      </c>
      <c r="D113" s="336"/>
      <c r="E113" s="337"/>
      <c r="F113" s="338"/>
      <c r="G113" s="260"/>
      <c r="H113" s="260"/>
      <c r="I113" s="261"/>
      <c r="J113" s="264"/>
      <c r="K113" s="263"/>
      <c r="L113" s="106" t="str">
        <f t="shared" si="15"/>
        <v/>
      </c>
      <c r="M113" s="107" t="str">
        <f t="shared" si="16"/>
        <v/>
      </c>
      <c r="N113" s="229" t="str">
        <f t="shared" si="17"/>
        <v/>
      </c>
      <c r="O113" s="108" t="str">
        <f t="shared" si="18"/>
        <v/>
      </c>
      <c r="P113" s="108" t="str">
        <f t="shared" si="19"/>
        <v/>
      </c>
      <c r="Q113" s="108">
        <f t="shared" si="13"/>
        <v>0</v>
      </c>
      <c r="R113" s="4"/>
      <c r="S113" s="278"/>
      <c r="T113" s="280"/>
      <c r="U113" s="280"/>
      <c r="V113" s="280"/>
      <c r="W113" s="287" t="str">
        <f t="shared" si="20"/>
        <v/>
      </c>
      <c r="X113" s="287" t="str">
        <f t="shared" si="21"/>
        <v/>
      </c>
      <c r="Y113" s="288">
        <f t="shared" si="14"/>
        <v>0</v>
      </c>
      <c r="Z113" s="288">
        <f t="shared" si="14"/>
        <v>0</v>
      </c>
      <c r="AA113" s="289"/>
      <c r="AB113" s="290"/>
    </row>
    <row r="114" spans="1:28" ht="15.6" x14ac:dyDescent="0.3">
      <c r="A114" s="331" t="str">
        <f t="shared" si="12"/>
        <v>Hide</v>
      </c>
      <c r="B114" s="54"/>
      <c r="C114" s="55">
        <v>71</v>
      </c>
      <c r="D114" s="336"/>
      <c r="E114" s="337"/>
      <c r="F114" s="338"/>
      <c r="G114" s="260"/>
      <c r="H114" s="260"/>
      <c r="I114" s="261"/>
      <c r="J114" s="264"/>
      <c r="K114" s="263"/>
      <c r="L114" s="106" t="str">
        <f t="shared" si="15"/>
        <v/>
      </c>
      <c r="M114" s="107" t="str">
        <f t="shared" si="16"/>
        <v/>
      </c>
      <c r="N114" s="229" t="str">
        <f t="shared" si="17"/>
        <v/>
      </c>
      <c r="O114" s="108" t="str">
        <f t="shared" si="18"/>
        <v/>
      </c>
      <c r="P114" s="108" t="str">
        <f t="shared" si="19"/>
        <v/>
      </c>
      <c r="Q114" s="108">
        <f t="shared" si="13"/>
        <v>0</v>
      </c>
      <c r="R114" s="4"/>
      <c r="S114" s="278"/>
      <c r="T114" s="280"/>
      <c r="U114" s="280"/>
      <c r="V114" s="280"/>
      <c r="W114" s="287" t="str">
        <f t="shared" si="20"/>
        <v/>
      </c>
      <c r="X114" s="287" t="str">
        <f t="shared" si="21"/>
        <v/>
      </c>
      <c r="Y114" s="288">
        <f t="shared" si="14"/>
        <v>0</v>
      </c>
      <c r="Z114" s="288">
        <f t="shared" si="14"/>
        <v>0</v>
      </c>
      <c r="AA114" s="289"/>
      <c r="AB114" s="290"/>
    </row>
    <row r="115" spans="1:28" ht="15.6" x14ac:dyDescent="0.3">
      <c r="A115" s="331" t="str">
        <f t="shared" si="12"/>
        <v>Hide</v>
      </c>
      <c r="B115" s="54"/>
      <c r="C115" s="55">
        <v>72</v>
      </c>
      <c r="D115" s="336"/>
      <c r="E115" s="337"/>
      <c r="F115" s="338"/>
      <c r="G115" s="260"/>
      <c r="H115" s="260"/>
      <c r="I115" s="261"/>
      <c r="J115" s="264"/>
      <c r="K115" s="263"/>
      <c r="L115" s="106" t="str">
        <f t="shared" si="15"/>
        <v/>
      </c>
      <c r="M115" s="107" t="str">
        <f t="shared" si="16"/>
        <v/>
      </c>
      <c r="N115" s="229" t="str">
        <f t="shared" si="17"/>
        <v/>
      </c>
      <c r="O115" s="108" t="str">
        <f t="shared" si="18"/>
        <v/>
      </c>
      <c r="P115" s="108" t="str">
        <f t="shared" si="19"/>
        <v/>
      </c>
      <c r="Q115" s="108">
        <f t="shared" si="13"/>
        <v>0</v>
      </c>
      <c r="R115" s="4"/>
      <c r="S115" s="278"/>
      <c r="T115" s="280"/>
      <c r="U115" s="280"/>
      <c r="V115" s="280"/>
      <c r="W115" s="287" t="str">
        <f t="shared" si="20"/>
        <v/>
      </c>
      <c r="X115" s="287" t="str">
        <f t="shared" si="21"/>
        <v/>
      </c>
      <c r="Y115" s="288">
        <f t="shared" si="14"/>
        <v>0</v>
      </c>
      <c r="Z115" s="288">
        <f t="shared" si="14"/>
        <v>0</v>
      </c>
      <c r="AA115" s="289"/>
      <c r="AB115" s="290"/>
    </row>
    <row r="116" spans="1:28" ht="15.6" x14ac:dyDescent="0.3">
      <c r="A116" s="331" t="str">
        <f t="shared" si="12"/>
        <v>Hide</v>
      </c>
      <c r="B116" s="54"/>
      <c r="C116" s="55">
        <v>73</v>
      </c>
      <c r="D116" s="336"/>
      <c r="E116" s="337"/>
      <c r="F116" s="338"/>
      <c r="G116" s="260"/>
      <c r="H116" s="260"/>
      <c r="I116" s="261"/>
      <c r="J116" s="264"/>
      <c r="K116" s="263"/>
      <c r="L116" s="106" t="str">
        <f t="shared" si="15"/>
        <v/>
      </c>
      <c r="M116" s="107" t="str">
        <f t="shared" si="16"/>
        <v/>
      </c>
      <c r="N116" s="229" t="str">
        <f t="shared" si="17"/>
        <v/>
      </c>
      <c r="O116" s="108" t="str">
        <f t="shared" si="18"/>
        <v/>
      </c>
      <c r="P116" s="108" t="str">
        <f t="shared" si="19"/>
        <v/>
      </c>
      <c r="Q116" s="108">
        <f t="shared" si="13"/>
        <v>0</v>
      </c>
      <c r="R116" s="4"/>
      <c r="S116" s="278"/>
      <c r="T116" s="280"/>
      <c r="U116" s="280"/>
      <c r="V116" s="280"/>
      <c r="W116" s="287" t="str">
        <f t="shared" si="20"/>
        <v/>
      </c>
      <c r="X116" s="287" t="str">
        <f t="shared" si="21"/>
        <v/>
      </c>
      <c r="Y116" s="288">
        <f t="shared" si="14"/>
        <v>0</v>
      </c>
      <c r="Z116" s="288">
        <f t="shared" si="14"/>
        <v>0</v>
      </c>
      <c r="AA116" s="289"/>
      <c r="AB116" s="290"/>
    </row>
    <row r="117" spans="1:28" ht="15.6" x14ac:dyDescent="0.3">
      <c r="A117" s="331" t="str">
        <f t="shared" si="12"/>
        <v>Hide</v>
      </c>
      <c r="B117" s="54"/>
      <c r="C117" s="55">
        <v>74</v>
      </c>
      <c r="D117" s="336"/>
      <c r="E117" s="337"/>
      <c r="F117" s="338"/>
      <c r="G117" s="260"/>
      <c r="H117" s="260"/>
      <c r="I117" s="261"/>
      <c r="J117" s="264"/>
      <c r="K117" s="263"/>
      <c r="L117" s="106" t="str">
        <f t="shared" si="15"/>
        <v/>
      </c>
      <c r="M117" s="107" t="str">
        <f t="shared" si="16"/>
        <v/>
      </c>
      <c r="N117" s="229" t="str">
        <f t="shared" si="17"/>
        <v/>
      </c>
      <c r="O117" s="108" t="str">
        <f t="shared" si="18"/>
        <v/>
      </c>
      <c r="P117" s="108" t="str">
        <f t="shared" si="19"/>
        <v/>
      </c>
      <c r="Q117" s="108">
        <f t="shared" si="13"/>
        <v>0</v>
      </c>
      <c r="R117" s="4"/>
      <c r="S117" s="278"/>
      <c r="W117" s="287" t="str">
        <f t="shared" si="20"/>
        <v/>
      </c>
      <c r="X117" s="287" t="str">
        <f t="shared" si="21"/>
        <v/>
      </c>
      <c r="Y117" s="288">
        <f t="shared" si="14"/>
        <v>0</v>
      </c>
      <c r="Z117" s="288">
        <f t="shared" si="14"/>
        <v>0</v>
      </c>
      <c r="AA117" s="289"/>
      <c r="AB117" s="290"/>
    </row>
    <row r="118" spans="1:28" ht="15.6" x14ac:dyDescent="0.3">
      <c r="A118" s="331" t="str">
        <f t="shared" si="12"/>
        <v>Hide</v>
      </c>
      <c r="B118" s="54"/>
      <c r="C118" s="55">
        <v>75</v>
      </c>
      <c r="D118" s="336"/>
      <c r="E118" s="337"/>
      <c r="F118" s="338"/>
      <c r="G118" s="260"/>
      <c r="H118" s="260"/>
      <c r="I118" s="261"/>
      <c r="J118" s="264"/>
      <c r="K118" s="263"/>
      <c r="L118" s="106" t="str">
        <f t="shared" si="15"/>
        <v/>
      </c>
      <c r="M118" s="107" t="str">
        <f t="shared" si="16"/>
        <v/>
      </c>
      <c r="N118" s="229" t="str">
        <f t="shared" si="17"/>
        <v/>
      </c>
      <c r="O118" s="108" t="str">
        <f t="shared" si="18"/>
        <v/>
      </c>
      <c r="P118" s="108" t="str">
        <f t="shared" si="19"/>
        <v/>
      </c>
      <c r="Q118" s="108">
        <f t="shared" si="13"/>
        <v>0</v>
      </c>
      <c r="R118" s="4"/>
      <c r="S118" s="278"/>
      <c r="W118" s="287" t="str">
        <f t="shared" si="20"/>
        <v/>
      </c>
      <c r="X118" s="287" t="str">
        <f t="shared" si="21"/>
        <v/>
      </c>
      <c r="Y118" s="288">
        <f t="shared" si="14"/>
        <v>0</v>
      </c>
      <c r="Z118" s="288">
        <f t="shared" si="14"/>
        <v>0</v>
      </c>
      <c r="AA118" s="289"/>
      <c r="AB118" s="290"/>
    </row>
    <row r="119" spans="1:28" ht="15.6" x14ac:dyDescent="0.3">
      <c r="A119" s="331" t="str">
        <f t="shared" si="12"/>
        <v>Hide</v>
      </c>
      <c r="B119" s="54"/>
      <c r="C119" s="55">
        <v>76</v>
      </c>
      <c r="D119" s="336"/>
      <c r="E119" s="337"/>
      <c r="F119" s="338"/>
      <c r="G119" s="260"/>
      <c r="H119" s="260"/>
      <c r="I119" s="261"/>
      <c r="J119" s="264"/>
      <c r="K119" s="263"/>
      <c r="L119" s="106" t="str">
        <f t="shared" si="15"/>
        <v/>
      </c>
      <c r="M119" s="107" t="str">
        <f t="shared" si="16"/>
        <v/>
      </c>
      <c r="N119" s="229" t="str">
        <f t="shared" si="17"/>
        <v/>
      </c>
      <c r="O119" s="108" t="str">
        <f t="shared" si="18"/>
        <v/>
      </c>
      <c r="P119" s="108" t="str">
        <f t="shared" si="19"/>
        <v/>
      </c>
      <c r="Q119" s="108">
        <f t="shared" si="13"/>
        <v>0</v>
      </c>
      <c r="R119" s="4"/>
      <c r="S119" s="278"/>
      <c r="W119" s="287" t="str">
        <f t="shared" si="20"/>
        <v/>
      </c>
      <c r="X119" s="287" t="str">
        <f t="shared" si="21"/>
        <v/>
      </c>
      <c r="Y119" s="288">
        <f t="shared" si="14"/>
        <v>0</v>
      </c>
      <c r="Z119" s="288">
        <f t="shared" si="14"/>
        <v>0</v>
      </c>
      <c r="AA119" s="289"/>
      <c r="AB119" s="290"/>
    </row>
    <row r="120" spans="1:28" ht="15.6" x14ac:dyDescent="0.3">
      <c r="A120" s="331" t="str">
        <f t="shared" si="12"/>
        <v>Hide</v>
      </c>
      <c r="B120" s="54"/>
      <c r="C120" s="55">
        <v>77</v>
      </c>
      <c r="D120" s="336"/>
      <c r="E120" s="337"/>
      <c r="F120" s="338"/>
      <c r="G120" s="260"/>
      <c r="H120" s="260"/>
      <c r="I120" s="261"/>
      <c r="J120" s="264"/>
      <c r="K120" s="263"/>
      <c r="L120" s="106" t="str">
        <f t="shared" si="15"/>
        <v/>
      </c>
      <c r="M120" s="107" t="str">
        <f t="shared" si="16"/>
        <v/>
      </c>
      <c r="N120" s="229" t="str">
        <f t="shared" si="17"/>
        <v/>
      </c>
      <c r="O120" s="108" t="str">
        <f t="shared" si="18"/>
        <v/>
      </c>
      <c r="P120" s="108" t="str">
        <f t="shared" si="19"/>
        <v/>
      </c>
      <c r="Q120" s="109">
        <f t="shared" si="13"/>
        <v>0</v>
      </c>
      <c r="R120" s="4"/>
      <c r="S120" s="278"/>
      <c r="W120" s="287" t="str">
        <f t="shared" si="20"/>
        <v/>
      </c>
      <c r="X120" s="287" t="str">
        <f t="shared" si="21"/>
        <v/>
      </c>
      <c r="Y120" s="288">
        <f t="shared" si="14"/>
        <v>0</v>
      </c>
      <c r="Z120" s="288">
        <f t="shared" si="14"/>
        <v>0</v>
      </c>
      <c r="AA120" s="289"/>
      <c r="AB120" s="290"/>
    </row>
    <row r="121" spans="1:28" ht="15.6" x14ac:dyDescent="0.3">
      <c r="A121" s="331" t="str">
        <f t="shared" si="12"/>
        <v>Hide</v>
      </c>
      <c r="B121" s="54"/>
      <c r="C121" s="55">
        <v>78</v>
      </c>
      <c r="D121" s="336"/>
      <c r="E121" s="337"/>
      <c r="F121" s="338"/>
      <c r="G121" s="260"/>
      <c r="H121" s="260"/>
      <c r="I121" s="261"/>
      <c r="J121" s="264"/>
      <c r="K121" s="263"/>
      <c r="L121" s="106" t="str">
        <f t="shared" si="15"/>
        <v/>
      </c>
      <c r="M121" s="107" t="str">
        <f t="shared" si="16"/>
        <v/>
      </c>
      <c r="N121" s="229" t="str">
        <f t="shared" si="17"/>
        <v/>
      </c>
      <c r="O121" s="108" t="str">
        <f t="shared" si="18"/>
        <v/>
      </c>
      <c r="P121" s="108" t="str">
        <f t="shared" si="19"/>
        <v/>
      </c>
      <c r="Q121" s="109">
        <f t="shared" si="13"/>
        <v>0</v>
      </c>
      <c r="R121" s="4"/>
      <c r="S121" s="278"/>
      <c r="W121" s="287" t="str">
        <f t="shared" si="20"/>
        <v/>
      </c>
      <c r="X121" s="287" t="str">
        <f t="shared" si="21"/>
        <v/>
      </c>
      <c r="Y121" s="288">
        <f t="shared" si="14"/>
        <v>0</v>
      </c>
      <c r="Z121" s="288">
        <f t="shared" si="14"/>
        <v>0</v>
      </c>
      <c r="AA121" s="289"/>
      <c r="AB121" s="290"/>
    </row>
    <row r="122" spans="1:28" ht="15.6" x14ac:dyDescent="0.3">
      <c r="A122" s="331" t="str">
        <f t="shared" si="12"/>
        <v>Hide</v>
      </c>
      <c r="B122" s="54"/>
      <c r="C122" s="55">
        <v>79</v>
      </c>
      <c r="D122" s="336"/>
      <c r="E122" s="337"/>
      <c r="F122" s="338"/>
      <c r="G122" s="260"/>
      <c r="H122" s="260"/>
      <c r="I122" s="261"/>
      <c r="J122" s="264"/>
      <c r="K122" s="263"/>
      <c r="L122" s="106" t="str">
        <f t="shared" si="15"/>
        <v/>
      </c>
      <c r="M122" s="107" t="str">
        <f t="shared" si="16"/>
        <v/>
      </c>
      <c r="N122" s="229" t="str">
        <f t="shared" si="17"/>
        <v/>
      </c>
      <c r="O122" s="108" t="str">
        <f t="shared" si="18"/>
        <v/>
      </c>
      <c r="P122" s="108" t="str">
        <f t="shared" si="19"/>
        <v/>
      </c>
      <c r="Q122" s="109">
        <f t="shared" si="13"/>
        <v>0</v>
      </c>
      <c r="R122" s="4"/>
      <c r="S122" s="278"/>
      <c r="W122" s="287" t="str">
        <f t="shared" si="20"/>
        <v/>
      </c>
      <c r="X122" s="287" t="str">
        <f t="shared" si="21"/>
        <v/>
      </c>
      <c r="Y122" s="288">
        <f t="shared" si="14"/>
        <v>0</v>
      </c>
      <c r="Z122" s="288">
        <f t="shared" si="14"/>
        <v>0</v>
      </c>
      <c r="AA122" s="289"/>
      <c r="AB122" s="290"/>
    </row>
    <row r="123" spans="1:28" ht="15.6" x14ac:dyDescent="0.3">
      <c r="A123" s="331" t="str">
        <f t="shared" si="12"/>
        <v>Hide</v>
      </c>
      <c r="B123" s="54"/>
      <c r="C123" s="55">
        <v>80</v>
      </c>
      <c r="D123" s="336"/>
      <c r="E123" s="337"/>
      <c r="F123" s="338"/>
      <c r="G123" s="260"/>
      <c r="H123" s="260"/>
      <c r="I123" s="261"/>
      <c r="J123" s="264"/>
      <c r="K123" s="263"/>
      <c r="L123" s="106" t="str">
        <f t="shared" si="15"/>
        <v/>
      </c>
      <c r="M123" s="107" t="str">
        <f t="shared" si="16"/>
        <v/>
      </c>
      <c r="N123" s="229" t="str">
        <f t="shared" si="17"/>
        <v/>
      </c>
      <c r="O123" s="108" t="str">
        <f t="shared" si="18"/>
        <v/>
      </c>
      <c r="P123" s="108" t="str">
        <f t="shared" si="19"/>
        <v/>
      </c>
      <c r="Q123" s="109">
        <f t="shared" si="13"/>
        <v>0</v>
      </c>
      <c r="R123" s="4"/>
      <c r="S123" s="278"/>
      <c r="W123" s="287" t="str">
        <f t="shared" si="20"/>
        <v/>
      </c>
      <c r="X123" s="287" t="str">
        <f t="shared" si="21"/>
        <v/>
      </c>
      <c r="Y123" s="288">
        <f t="shared" si="14"/>
        <v>0</v>
      </c>
      <c r="Z123" s="288">
        <f t="shared" si="14"/>
        <v>0</v>
      </c>
      <c r="AA123" s="289"/>
      <c r="AB123" s="290"/>
    </row>
    <row r="124" spans="1:28" ht="15.6" x14ac:dyDescent="0.3">
      <c r="A124" s="331" t="str">
        <f t="shared" si="12"/>
        <v>Hide</v>
      </c>
      <c r="B124" s="54"/>
      <c r="C124" s="55">
        <v>81</v>
      </c>
      <c r="D124" s="336"/>
      <c r="E124" s="337"/>
      <c r="F124" s="338"/>
      <c r="G124" s="260"/>
      <c r="H124" s="260"/>
      <c r="I124" s="261"/>
      <c r="J124" s="264"/>
      <c r="K124" s="263"/>
      <c r="L124" s="106" t="str">
        <f t="shared" si="15"/>
        <v/>
      </c>
      <c r="M124" s="107" t="str">
        <f t="shared" si="16"/>
        <v/>
      </c>
      <c r="N124" s="229" t="str">
        <f t="shared" si="17"/>
        <v/>
      </c>
      <c r="O124" s="108" t="str">
        <f t="shared" si="18"/>
        <v/>
      </c>
      <c r="P124" s="108" t="str">
        <f t="shared" si="19"/>
        <v/>
      </c>
      <c r="Q124" s="109">
        <f t="shared" si="13"/>
        <v>0</v>
      </c>
      <c r="R124" s="4"/>
      <c r="S124" s="278"/>
      <c r="W124" s="287" t="str">
        <f t="shared" si="20"/>
        <v/>
      </c>
      <c r="X124" s="287" t="str">
        <f t="shared" si="21"/>
        <v/>
      </c>
      <c r="Y124" s="288">
        <f t="shared" si="14"/>
        <v>0</v>
      </c>
      <c r="Z124" s="288">
        <f t="shared" si="14"/>
        <v>0</v>
      </c>
      <c r="AA124" s="289"/>
      <c r="AB124" s="290"/>
    </row>
    <row r="125" spans="1:28" ht="15.6" x14ac:dyDescent="0.3">
      <c r="A125" s="331" t="str">
        <f t="shared" si="12"/>
        <v>Hide</v>
      </c>
      <c r="B125" s="54"/>
      <c r="C125" s="55">
        <v>82</v>
      </c>
      <c r="D125" s="336"/>
      <c r="E125" s="337"/>
      <c r="F125" s="338"/>
      <c r="G125" s="260"/>
      <c r="H125" s="260"/>
      <c r="I125" s="261"/>
      <c r="J125" s="264"/>
      <c r="K125" s="263"/>
      <c r="L125" s="106" t="str">
        <f t="shared" si="15"/>
        <v/>
      </c>
      <c r="M125" s="107" t="str">
        <f t="shared" si="16"/>
        <v/>
      </c>
      <c r="N125" s="229" t="str">
        <f t="shared" si="17"/>
        <v/>
      </c>
      <c r="O125" s="108" t="str">
        <f t="shared" si="18"/>
        <v/>
      </c>
      <c r="P125" s="108" t="str">
        <f t="shared" si="19"/>
        <v/>
      </c>
      <c r="Q125" s="109">
        <f t="shared" si="13"/>
        <v>0</v>
      </c>
      <c r="R125" s="4"/>
      <c r="S125" s="278"/>
      <c r="W125" s="287" t="str">
        <f t="shared" si="20"/>
        <v/>
      </c>
      <c r="X125" s="287" t="str">
        <f t="shared" si="21"/>
        <v/>
      </c>
      <c r="Y125" s="288">
        <f t="shared" si="14"/>
        <v>0</v>
      </c>
      <c r="Z125" s="288">
        <f t="shared" si="14"/>
        <v>0</v>
      </c>
      <c r="AA125" s="289"/>
      <c r="AB125" s="290"/>
    </row>
    <row r="126" spans="1:28" ht="15.6" x14ac:dyDescent="0.3">
      <c r="A126" s="331" t="str">
        <f t="shared" si="12"/>
        <v>Hide</v>
      </c>
      <c r="B126" s="54"/>
      <c r="C126" s="55">
        <v>83</v>
      </c>
      <c r="D126" s="336"/>
      <c r="E126" s="337"/>
      <c r="F126" s="338"/>
      <c r="G126" s="260"/>
      <c r="H126" s="260"/>
      <c r="I126" s="261"/>
      <c r="J126" s="264"/>
      <c r="K126" s="263"/>
      <c r="L126" s="106" t="str">
        <f t="shared" si="15"/>
        <v/>
      </c>
      <c r="M126" s="107" t="str">
        <f t="shared" si="16"/>
        <v/>
      </c>
      <c r="N126" s="229" t="str">
        <f t="shared" si="17"/>
        <v/>
      </c>
      <c r="O126" s="108" t="str">
        <f t="shared" si="18"/>
        <v/>
      </c>
      <c r="P126" s="108" t="str">
        <f t="shared" si="19"/>
        <v/>
      </c>
      <c r="Q126" s="109">
        <f t="shared" si="13"/>
        <v>0</v>
      </c>
      <c r="R126" s="4"/>
      <c r="S126" s="278"/>
      <c r="W126" s="287" t="str">
        <f t="shared" si="20"/>
        <v/>
      </c>
      <c r="X126" s="287" t="str">
        <f t="shared" si="21"/>
        <v/>
      </c>
      <c r="Y126" s="288">
        <f t="shared" si="14"/>
        <v>0</v>
      </c>
      <c r="Z126" s="288">
        <f t="shared" si="14"/>
        <v>0</v>
      </c>
      <c r="AA126" s="289"/>
      <c r="AB126" s="290"/>
    </row>
    <row r="127" spans="1:28" ht="15.6" x14ac:dyDescent="0.3">
      <c r="A127" s="331" t="str">
        <f t="shared" si="12"/>
        <v>Hide</v>
      </c>
      <c r="B127" s="54"/>
      <c r="C127" s="55">
        <v>84</v>
      </c>
      <c r="D127" s="336"/>
      <c r="E127" s="337"/>
      <c r="F127" s="338"/>
      <c r="G127" s="260"/>
      <c r="H127" s="260"/>
      <c r="I127" s="261"/>
      <c r="J127" s="264"/>
      <c r="K127" s="263"/>
      <c r="L127" s="106" t="str">
        <f t="shared" si="15"/>
        <v/>
      </c>
      <c r="M127" s="107" t="str">
        <f t="shared" si="16"/>
        <v/>
      </c>
      <c r="N127" s="229" t="str">
        <f t="shared" si="17"/>
        <v/>
      </c>
      <c r="O127" s="108" t="str">
        <f t="shared" si="18"/>
        <v/>
      </c>
      <c r="P127" s="108" t="str">
        <f t="shared" si="19"/>
        <v/>
      </c>
      <c r="Q127" s="109">
        <f t="shared" si="13"/>
        <v>0</v>
      </c>
      <c r="R127" s="4"/>
      <c r="S127" s="278"/>
      <c r="W127" s="287" t="str">
        <f t="shared" si="20"/>
        <v/>
      </c>
      <c r="X127" s="287" t="str">
        <f t="shared" si="21"/>
        <v/>
      </c>
      <c r="Y127" s="288">
        <f t="shared" si="14"/>
        <v>0</v>
      </c>
      <c r="Z127" s="288">
        <f t="shared" si="14"/>
        <v>0</v>
      </c>
      <c r="AA127" s="289"/>
      <c r="AB127" s="290"/>
    </row>
    <row r="128" spans="1:28" ht="15.6" x14ac:dyDescent="0.3">
      <c r="A128" s="331" t="str">
        <f t="shared" si="12"/>
        <v>Hide</v>
      </c>
      <c r="B128" s="54"/>
      <c r="C128" s="55">
        <v>85</v>
      </c>
      <c r="D128" s="336"/>
      <c r="E128" s="337"/>
      <c r="F128" s="338"/>
      <c r="G128" s="260"/>
      <c r="H128" s="260"/>
      <c r="I128" s="261"/>
      <c r="J128" s="264"/>
      <c r="K128" s="263"/>
      <c r="L128" s="106" t="str">
        <f t="shared" si="15"/>
        <v/>
      </c>
      <c r="M128" s="107" t="str">
        <f t="shared" si="16"/>
        <v/>
      </c>
      <c r="N128" s="229" t="str">
        <f t="shared" si="17"/>
        <v/>
      </c>
      <c r="O128" s="108" t="str">
        <f t="shared" si="18"/>
        <v/>
      </c>
      <c r="P128" s="108" t="str">
        <f t="shared" si="19"/>
        <v/>
      </c>
      <c r="Q128" s="109">
        <f t="shared" si="13"/>
        <v>0</v>
      </c>
      <c r="R128" s="4"/>
      <c r="S128" s="278"/>
      <c r="W128" s="287" t="str">
        <f t="shared" si="20"/>
        <v/>
      </c>
      <c r="X128" s="287" t="str">
        <f t="shared" si="21"/>
        <v/>
      </c>
      <c r="Y128" s="288">
        <f t="shared" si="14"/>
        <v>0</v>
      </c>
      <c r="Z128" s="288">
        <f t="shared" si="14"/>
        <v>0</v>
      </c>
      <c r="AA128" s="289"/>
      <c r="AB128" s="290"/>
    </row>
    <row r="129" spans="1:32" ht="15.6" x14ac:dyDescent="0.3">
      <c r="A129" s="331" t="str">
        <f t="shared" si="12"/>
        <v>Hide</v>
      </c>
      <c r="B129" s="54"/>
      <c r="C129" s="55">
        <v>86</v>
      </c>
      <c r="D129" s="336"/>
      <c r="E129" s="337"/>
      <c r="F129" s="338"/>
      <c r="G129" s="260"/>
      <c r="H129" s="260"/>
      <c r="I129" s="261"/>
      <c r="J129" s="264"/>
      <c r="K129" s="263"/>
      <c r="L129" s="106" t="str">
        <f t="shared" si="15"/>
        <v/>
      </c>
      <c r="M129" s="107" t="str">
        <f t="shared" si="16"/>
        <v/>
      </c>
      <c r="N129" s="229" t="str">
        <f t="shared" si="17"/>
        <v/>
      </c>
      <c r="O129" s="108" t="str">
        <f t="shared" si="18"/>
        <v/>
      </c>
      <c r="P129" s="108" t="str">
        <f t="shared" si="19"/>
        <v/>
      </c>
      <c r="Q129" s="109">
        <f t="shared" si="13"/>
        <v>0</v>
      </c>
      <c r="R129" s="4"/>
      <c r="S129" s="278"/>
      <c r="W129" s="287" t="str">
        <f t="shared" si="20"/>
        <v/>
      </c>
      <c r="X129" s="287" t="str">
        <f t="shared" si="21"/>
        <v/>
      </c>
      <c r="Y129" s="288">
        <f t="shared" si="14"/>
        <v>0</v>
      </c>
      <c r="Z129" s="288">
        <f t="shared" si="14"/>
        <v>0</v>
      </c>
      <c r="AA129" s="289"/>
      <c r="AB129" s="290"/>
    </row>
    <row r="130" spans="1:32" ht="15.6" x14ac:dyDescent="0.3">
      <c r="A130" s="331" t="str">
        <f t="shared" si="12"/>
        <v>Hide</v>
      </c>
      <c r="B130" s="54"/>
      <c r="C130" s="55">
        <v>87</v>
      </c>
      <c r="D130" s="336"/>
      <c r="E130" s="337"/>
      <c r="F130" s="338"/>
      <c r="G130" s="260"/>
      <c r="H130" s="260"/>
      <c r="I130" s="261"/>
      <c r="J130" s="264"/>
      <c r="K130" s="263"/>
      <c r="L130" s="106" t="str">
        <f t="shared" si="15"/>
        <v/>
      </c>
      <c r="M130" s="107" t="str">
        <f t="shared" si="16"/>
        <v/>
      </c>
      <c r="N130" s="229" t="str">
        <f t="shared" si="17"/>
        <v/>
      </c>
      <c r="O130" s="108" t="str">
        <f t="shared" si="18"/>
        <v/>
      </c>
      <c r="P130" s="108" t="str">
        <f t="shared" si="19"/>
        <v/>
      </c>
      <c r="Q130" s="109">
        <f t="shared" si="13"/>
        <v>0</v>
      </c>
      <c r="R130" s="4"/>
      <c r="S130" s="278"/>
      <c r="W130" s="287" t="str">
        <f t="shared" si="20"/>
        <v/>
      </c>
      <c r="X130" s="287" t="str">
        <f t="shared" si="21"/>
        <v/>
      </c>
      <c r="Y130" s="288">
        <f t="shared" si="14"/>
        <v>0</v>
      </c>
      <c r="Z130" s="288">
        <f t="shared" si="14"/>
        <v>0</v>
      </c>
      <c r="AA130" s="289"/>
      <c r="AB130" s="290"/>
    </row>
    <row r="131" spans="1:32" ht="15.6" x14ac:dyDescent="0.3">
      <c r="A131" s="331" t="str">
        <f t="shared" si="12"/>
        <v>Hide</v>
      </c>
      <c r="B131" s="54"/>
      <c r="C131" s="55">
        <v>88</v>
      </c>
      <c r="D131" s="336"/>
      <c r="E131" s="337"/>
      <c r="F131" s="338"/>
      <c r="G131" s="260"/>
      <c r="H131" s="260"/>
      <c r="I131" s="261"/>
      <c r="J131" s="264"/>
      <c r="K131" s="263"/>
      <c r="L131" s="106" t="str">
        <f t="shared" si="15"/>
        <v/>
      </c>
      <c r="M131" s="107" t="str">
        <f t="shared" si="16"/>
        <v/>
      </c>
      <c r="N131" s="229" t="str">
        <f t="shared" si="17"/>
        <v/>
      </c>
      <c r="O131" s="108" t="str">
        <f t="shared" si="18"/>
        <v/>
      </c>
      <c r="P131" s="108" t="str">
        <f t="shared" si="19"/>
        <v/>
      </c>
      <c r="Q131" s="109">
        <f t="shared" si="13"/>
        <v>0</v>
      </c>
      <c r="R131" s="4"/>
      <c r="S131" s="278"/>
      <c r="W131" s="287" t="str">
        <f t="shared" si="20"/>
        <v/>
      </c>
      <c r="X131" s="287" t="str">
        <f t="shared" si="21"/>
        <v/>
      </c>
      <c r="Y131" s="288">
        <f t="shared" si="14"/>
        <v>0</v>
      </c>
      <c r="Z131" s="288">
        <f t="shared" si="14"/>
        <v>0</v>
      </c>
      <c r="AA131" s="289"/>
      <c r="AB131" s="290"/>
    </row>
    <row r="132" spans="1:32" ht="15.6" x14ac:dyDescent="0.3">
      <c r="A132" s="331" t="str">
        <f t="shared" si="12"/>
        <v>Hide</v>
      </c>
      <c r="B132" s="54"/>
      <c r="C132" s="55">
        <v>89</v>
      </c>
      <c r="D132" s="336"/>
      <c r="E132" s="337"/>
      <c r="F132" s="338"/>
      <c r="G132" s="260"/>
      <c r="H132" s="260"/>
      <c r="I132" s="261"/>
      <c r="J132" s="264"/>
      <c r="K132" s="263"/>
      <c r="L132" s="106" t="str">
        <f t="shared" si="15"/>
        <v/>
      </c>
      <c r="M132" s="107" t="str">
        <f t="shared" si="16"/>
        <v/>
      </c>
      <c r="N132" s="229" t="str">
        <f t="shared" si="17"/>
        <v/>
      </c>
      <c r="O132" s="108" t="str">
        <f t="shared" si="18"/>
        <v/>
      </c>
      <c r="P132" s="108" t="str">
        <f t="shared" si="19"/>
        <v/>
      </c>
      <c r="Q132" s="109">
        <f t="shared" si="13"/>
        <v>0</v>
      </c>
      <c r="R132" s="4"/>
      <c r="S132" s="278"/>
      <c r="W132" s="287" t="str">
        <f t="shared" si="20"/>
        <v/>
      </c>
      <c r="X132" s="287" t="str">
        <f t="shared" si="21"/>
        <v/>
      </c>
      <c r="Y132" s="288">
        <f t="shared" si="14"/>
        <v>0</v>
      </c>
      <c r="Z132" s="288">
        <f t="shared" si="14"/>
        <v>0</v>
      </c>
      <c r="AA132" s="289"/>
      <c r="AB132" s="290"/>
    </row>
    <row r="133" spans="1:32" ht="15.6" x14ac:dyDescent="0.3">
      <c r="A133" s="331" t="str">
        <f t="shared" si="12"/>
        <v>Hide</v>
      </c>
      <c r="B133" s="54"/>
      <c r="C133" s="55">
        <v>90</v>
      </c>
      <c r="D133" s="336"/>
      <c r="E133" s="337"/>
      <c r="F133" s="338"/>
      <c r="G133" s="260"/>
      <c r="H133" s="260"/>
      <c r="I133" s="261"/>
      <c r="J133" s="264"/>
      <c r="K133" s="263"/>
      <c r="L133" s="106" t="str">
        <f t="shared" si="15"/>
        <v/>
      </c>
      <c r="M133" s="107" t="str">
        <f t="shared" si="16"/>
        <v/>
      </c>
      <c r="N133" s="229" t="str">
        <f t="shared" si="17"/>
        <v/>
      </c>
      <c r="O133" s="108" t="str">
        <f t="shared" si="18"/>
        <v/>
      </c>
      <c r="P133" s="108" t="str">
        <f t="shared" si="19"/>
        <v/>
      </c>
      <c r="Q133" s="109">
        <f t="shared" si="13"/>
        <v>0</v>
      </c>
      <c r="R133" s="4"/>
      <c r="S133" s="278"/>
      <c r="W133" s="287" t="str">
        <f t="shared" si="20"/>
        <v/>
      </c>
      <c r="X133" s="287" t="str">
        <f t="shared" si="21"/>
        <v/>
      </c>
      <c r="Y133" s="288">
        <f t="shared" si="14"/>
        <v>0</v>
      </c>
      <c r="Z133" s="288">
        <f t="shared" si="14"/>
        <v>0</v>
      </c>
      <c r="AA133" s="289"/>
      <c r="AB133" s="290"/>
    </row>
    <row r="134" spans="1:32" ht="15.6" x14ac:dyDescent="0.3">
      <c r="A134" s="331" t="str">
        <f t="shared" si="12"/>
        <v>Hide</v>
      </c>
      <c r="B134" s="54"/>
      <c r="C134" s="55">
        <v>91</v>
      </c>
      <c r="D134" s="336"/>
      <c r="E134" s="337"/>
      <c r="F134" s="338"/>
      <c r="G134" s="260"/>
      <c r="H134" s="260"/>
      <c r="I134" s="261"/>
      <c r="J134" s="264"/>
      <c r="K134" s="263"/>
      <c r="L134" s="106" t="str">
        <f t="shared" si="15"/>
        <v/>
      </c>
      <c r="M134" s="107" t="str">
        <f t="shared" si="16"/>
        <v/>
      </c>
      <c r="N134" s="229" t="str">
        <f t="shared" si="17"/>
        <v/>
      </c>
      <c r="O134" s="108" t="str">
        <f t="shared" si="18"/>
        <v/>
      </c>
      <c r="P134" s="108" t="str">
        <f t="shared" si="19"/>
        <v/>
      </c>
      <c r="Q134" s="109">
        <f t="shared" si="13"/>
        <v>0</v>
      </c>
      <c r="R134" s="4"/>
      <c r="S134" s="278"/>
      <c r="W134" s="287" t="str">
        <f t="shared" si="20"/>
        <v/>
      </c>
      <c r="X134" s="287" t="str">
        <f t="shared" si="21"/>
        <v/>
      </c>
      <c r="Y134" s="288">
        <f t="shared" si="14"/>
        <v>0</v>
      </c>
      <c r="Z134" s="288">
        <f t="shared" si="14"/>
        <v>0</v>
      </c>
      <c r="AA134" s="289"/>
      <c r="AB134" s="290"/>
    </row>
    <row r="135" spans="1:32" ht="15.6" x14ac:dyDescent="0.3">
      <c r="A135" s="331" t="str">
        <f t="shared" si="12"/>
        <v>Hide</v>
      </c>
      <c r="B135" s="54"/>
      <c r="C135" s="55">
        <v>92</v>
      </c>
      <c r="D135" s="336"/>
      <c r="E135" s="337"/>
      <c r="F135" s="338"/>
      <c r="G135" s="260"/>
      <c r="H135" s="260"/>
      <c r="I135" s="261"/>
      <c r="J135" s="264"/>
      <c r="K135" s="263"/>
      <c r="L135" s="106" t="str">
        <f t="shared" si="15"/>
        <v/>
      </c>
      <c r="M135" s="107" t="str">
        <f t="shared" si="16"/>
        <v/>
      </c>
      <c r="N135" s="229" t="str">
        <f t="shared" si="17"/>
        <v/>
      </c>
      <c r="O135" s="108" t="str">
        <f t="shared" si="18"/>
        <v/>
      </c>
      <c r="P135" s="108" t="str">
        <f t="shared" si="19"/>
        <v/>
      </c>
      <c r="Q135" s="109">
        <f t="shared" si="13"/>
        <v>0</v>
      </c>
      <c r="R135" s="4"/>
      <c r="S135" s="278"/>
      <c r="W135" s="287" t="str">
        <f t="shared" si="20"/>
        <v/>
      </c>
      <c r="X135" s="287" t="str">
        <f t="shared" si="21"/>
        <v/>
      </c>
      <c r="Y135" s="288">
        <f t="shared" si="14"/>
        <v>0</v>
      </c>
      <c r="Z135" s="288">
        <f t="shared" si="14"/>
        <v>0</v>
      </c>
      <c r="AA135" s="289"/>
      <c r="AB135" s="290"/>
    </row>
    <row r="136" spans="1:32" ht="15.6" x14ac:dyDescent="0.3">
      <c r="A136" s="331" t="str">
        <f t="shared" si="12"/>
        <v>Hide</v>
      </c>
      <c r="B136" s="54"/>
      <c r="C136" s="55">
        <v>93</v>
      </c>
      <c r="D136" s="336"/>
      <c r="E136" s="337"/>
      <c r="F136" s="338"/>
      <c r="G136" s="260"/>
      <c r="H136" s="260"/>
      <c r="I136" s="261"/>
      <c r="J136" s="264"/>
      <c r="K136" s="263"/>
      <c r="L136" s="106" t="str">
        <f t="shared" si="15"/>
        <v/>
      </c>
      <c r="M136" s="107" t="str">
        <f t="shared" si="16"/>
        <v/>
      </c>
      <c r="N136" s="229" t="str">
        <f t="shared" si="17"/>
        <v/>
      </c>
      <c r="O136" s="108" t="str">
        <f t="shared" si="18"/>
        <v/>
      </c>
      <c r="P136" s="108" t="str">
        <f t="shared" si="19"/>
        <v/>
      </c>
      <c r="Q136" s="109">
        <f t="shared" si="13"/>
        <v>0</v>
      </c>
      <c r="R136" s="4"/>
      <c r="S136" s="278"/>
      <c r="W136" s="287" t="str">
        <f t="shared" si="20"/>
        <v/>
      </c>
      <c r="X136" s="287" t="str">
        <f t="shared" si="21"/>
        <v/>
      </c>
      <c r="Y136" s="288">
        <f t="shared" si="14"/>
        <v>0</v>
      </c>
      <c r="Z136" s="288">
        <f t="shared" si="14"/>
        <v>0</v>
      </c>
      <c r="AA136" s="289"/>
      <c r="AB136" s="290"/>
    </row>
    <row r="137" spans="1:32" ht="15.6" x14ac:dyDescent="0.3">
      <c r="A137" s="331" t="str">
        <f t="shared" si="12"/>
        <v>Hide</v>
      </c>
      <c r="B137" s="54"/>
      <c r="C137" s="55">
        <v>94</v>
      </c>
      <c r="D137" s="336"/>
      <c r="E137" s="337"/>
      <c r="F137" s="338"/>
      <c r="G137" s="260"/>
      <c r="H137" s="260"/>
      <c r="I137" s="261"/>
      <c r="J137" s="264"/>
      <c r="K137" s="263"/>
      <c r="L137" s="106" t="str">
        <f t="shared" si="15"/>
        <v/>
      </c>
      <c r="M137" s="107" t="str">
        <f t="shared" si="16"/>
        <v/>
      </c>
      <c r="N137" s="229" t="str">
        <f t="shared" si="17"/>
        <v/>
      </c>
      <c r="O137" s="108" t="str">
        <f t="shared" si="18"/>
        <v/>
      </c>
      <c r="P137" s="108" t="str">
        <f t="shared" si="19"/>
        <v/>
      </c>
      <c r="Q137" s="109">
        <f t="shared" si="13"/>
        <v>0</v>
      </c>
      <c r="R137" s="4"/>
      <c r="S137" s="278"/>
      <c r="W137" s="287" t="str">
        <f t="shared" si="20"/>
        <v/>
      </c>
      <c r="X137" s="287" t="str">
        <f t="shared" si="21"/>
        <v/>
      </c>
      <c r="Y137" s="288">
        <f t="shared" si="14"/>
        <v>0</v>
      </c>
      <c r="Z137" s="288">
        <f t="shared" si="14"/>
        <v>0</v>
      </c>
      <c r="AA137" s="289"/>
      <c r="AB137" s="290"/>
    </row>
    <row r="138" spans="1:32" ht="15.6" x14ac:dyDescent="0.3">
      <c r="A138" s="331" t="str">
        <f t="shared" si="12"/>
        <v>Hide</v>
      </c>
      <c r="B138" s="54"/>
      <c r="C138" s="55">
        <v>95</v>
      </c>
      <c r="D138" s="336"/>
      <c r="E138" s="337"/>
      <c r="F138" s="338"/>
      <c r="G138" s="260"/>
      <c r="H138" s="260"/>
      <c r="I138" s="261"/>
      <c r="J138" s="264"/>
      <c r="K138" s="263"/>
      <c r="L138" s="106" t="str">
        <f t="shared" si="15"/>
        <v/>
      </c>
      <c r="M138" s="107" t="str">
        <f t="shared" si="16"/>
        <v/>
      </c>
      <c r="N138" s="229" t="str">
        <f t="shared" si="17"/>
        <v/>
      </c>
      <c r="O138" s="108" t="str">
        <f t="shared" si="18"/>
        <v/>
      </c>
      <c r="P138" s="108" t="str">
        <f t="shared" si="19"/>
        <v/>
      </c>
      <c r="Q138" s="109">
        <f t="shared" si="13"/>
        <v>0</v>
      </c>
      <c r="R138" s="4"/>
      <c r="S138" s="278"/>
      <c r="W138" s="287" t="str">
        <f t="shared" si="20"/>
        <v/>
      </c>
      <c r="X138" s="287" t="str">
        <f t="shared" si="21"/>
        <v/>
      </c>
      <c r="Y138" s="288">
        <f t="shared" si="14"/>
        <v>0</v>
      </c>
      <c r="Z138" s="288">
        <f t="shared" si="14"/>
        <v>0</v>
      </c>
      <c r="AA138" s="289"/>
      <c r="AB138" s="290"/>
    </row>
    <row r="139" spans="1:32" ht="15.6" x14ac:dyDescent="0.3">
      <c r="A139" s="331" t="str">
        <f t="shared" si="12"/>
        <v>Hide</v>
      </c>
      <c r="B139" s="54"/>
      <c r="C139" s="55">
        <v>96</v>
      </c>
      <c r="D139" s="336"/>
      <c r="E139" s="337"/>
      <c r="F139" s="338"/>
      <c r="G139" s="260"/>
      <c r="H139" s="260"/>
      <c r="I139" s="261"/>
      <c r="J139" s="264"/>
      <c r="K139" s="263"/>
      <c r="L139" s="106" t="str">
        <f t="shared" si="15"/>
        <v/>
      </c>
      <c r="M139" s="107" t="str">
        <f t="shared" si="16"/>
        <v/>
      </c>
      <c r="N139" s="229" t="str">
        <f t="shared" si="17"/>
        <v/>
      </c>
      <c r="O139" s="108" t="str">
        <f t="shared" si="18"/>
        <v/>
      </c>
      <c r="P139" s="108" t="str">
        <f t="shared" si="19"/>
        <v/>
      </c>
      <c r="Q139" s="109">
        <f t="shared" si="13"/>
        <v>0</v>
      </c>
      <c r="R139" s="4"/>
      <c r="S139" s="278"/>
      <c r="W139" s="287" t="str">
        <f t="shared" si="20"/>
        <v/>
      </c>
      <c r="X139" s="287" t="str">
        <f t="shared" si="21"/>
        <v/>
      </c>
      <c r="Y139" s="288">
        <f t="shared" si="14"/>
        <v>0</v>
      </c>
      <c r="Z139" s="288">
        <f t="shared" si="14"/>
        <v>0</v>
      </c>
      <c r="AA139" s="289"/>
      <c r="AB139" s="290"/>
    </row>
    <row r="140" spans="1:32" ht="15.6" x14ac:dyDescent="0.3">
      <c r="A140" s="331" t="str">
        <f t="shared" si="12"/>
        <v>Hide</v>
      </c>
      <c r="B140" s="54"/>
      <c r="C140" s="55">
        <v>97</v>
      </c>
      <c r="D140" s="336"/>
      <c r="E140" s="337"/>
      <c r="F140" s="338"/>
      <c r="G140" s="260"/>
      <c r="H140" s="260"/>
      <c r="I140" s="261"/>
      <c r="J140" s="264"/>
      <c r="K140" s="263"/>
      <c r="L140" s="106" t="str">
        <f t="shared" si="15"/>
        <v/>
      </c>
      <c r="M140" s="107" t="str">
        <f t="shared" si="16"/>
        <v/>
      </c>
      <c r="N140" s="229" t="str">
        <f t="shared" si="17"/>
        <v/>
      </c>
      <c r="O140" s="108" t="str">
        <f t="shared" si="18"/>
        <v/>
      </c>
      <c r="P140" s="108" t="str">
        <f t="shared" si="19"/>
        <v/>
      </c>
      <c r="Q140" s="109">
        <f t="shared" si="13"/>
        <v>0</v>
      </c>
      <c r="R140" s="4"/>
      <c r="S140" s="278"/>
      <c r="W140" s="287" t="str">
        <f t="shared" si="20"/>
        <v/>
      </c>
      <c r="X140" s="287" t="str">
        <f t="shared" si="21"/>
        <v/>
      </c>
      <c r="Y140" s="288">
        <f t="shared" si="14"/>
        <v>0</v>
      </c>
      <c r="Z140" s="288">
        <f t="shared" si="14"/>
        <v>0</v>
      </c>
      <c r="AA140" s="289"/>
      <c r="AB140" s="290"/>
    </row>
    <row r="141" spans="1:32" ht="15.6" x14ac:dyDescent="0.3">
      <c r="A141" s="331" t="str">
        <f t="shared" si="12"/>
        <v>Hide</v>
      </c>
      <c r="B141" s="54"/>
      <c r="C141" s="55">
        <v>98</v>
      </c>
      <c r="D141" s="336"/>
      <c r="E141" s="337"/>
      <c r="F141" s="338"/>
      <c r="G141" s="260"/>
      <c r="H141" s="260"/>
      <c r="I141" s="261"/>
      <c r="J141" s="264"/>
      <c r="K141" s="263"/>
      <c r="L141" s="106" t="str">
        <f t="shared" si="15"/>
        <v/>
      </c>
      <c r="M141" s="107" t="str">
        <f t="shared" si="16"/>
        <v/>
      </c>
      <c r="N141" s="229" t="str">
        <f t="shared" si="17"/>
        <v/>
      </c>
      <c r="O141" s="108" t="str">
        <f t="shared" si="18"/>
        <v/>
      </c>
      <c r="P141" s="108" t="str">
        <f t="shared" si="19"/>
        <v/>
      </c>
      <c r="Q141" s="109">
        <f t="shared" si="13"/>
        <v>0</v>
      </c>
      <c r="R141" s="4"/>
      <c r="S141" s="278"/>
      <c r="W141" s="287" t="str">
        <f t="shared" si="20"/>
        <v/>
      </c>
      <c r="X141" s="287" t="str">
        <f t="shared" si="21"/>
        <v/>
      </c>
      <c r="Y141" s="288">
        <f t="shared" si="14"/>
        <v>0</v>
      </c>
      <c r="Z141" s="288">
        <f t="shared" si="14"/>
        <v>0</v>
      </c>
      <c r="AA141" s="289"/>
      <c r="AB141" s="290"/>
    </row>
    <row r="142" spans="1:32" ht="15.6" x14ac:dyDescent="0.3">
      <c r="A142" s="331" t="str">
        <f t="shared" si="12"/>
        <v>Hide</v>
      </c>
      <c r="B142" s="54"/>
      <c r="C142" s="55">
        <v>99</v>
      </c>
      <c r="D142" s="336"/>
      <c r="E142" s="337"/>
      <c r="F142" s="338"/>
      <c r="G142" s="260"/>
      <c r="H142" s="260"/>
      <c r="I142" s="261"/>
      <c r="J142" s="264"/>
      <c r="K142" s="263"/>
      <c r="L142" s="106" t="str">
        <f t="shared" si="15"/>
        <v/>
      </c>
      <c r="M142" s="107" t="str">
        <f t="shared" si="16"/>
        <v/>
      </c>
      <c r="N142" s="229" t="str">
        <f t="shared" si="17"/>
        <v/>
      </c>
      <c r="O142" s="108" t="str">
        <f t="shared" si="18"/>
        <v/>
      </c>
      <c r="P142" s="108" t="str">
        <f t="shared" si="19"/>
        <v/>
      </c>
      <c r="Q142" s="109">
        <f t="shared" si="13"/>
        <v>0</v>
      </c>
      <c r="R142" s="4"/>
      <c r="S142" s="278"/>
      <c r="W142" s="287" t="str">
        <f t="shared" si="20"/>
        <v/>
      </c>
      <c r="X142" s="287" t="str">
        <f t="shared" si="21"/>
        <v/>
      </c>
      <c r="Y142" s="288">
        <f t="shared" si="14"/>
        <v>0</v>
      </c>
      <c r="Z142" s="288">
        <f t="shared" si="14"/>
        <v>0</v>
      </c>
      <c r="AA142" s="289"/>
      <c r="AB142" s="290"/>
    </row>
    <row r="143" spans="1:32" ht="15.6" x14ac:dyDescent="0.3">
      <c r="A143" s="331" t="str">
        <f t="shared" si="12"/>
        <v>Hide</v>
      </c>
      <c r="B143" s="54"/>
      <c r="C143" s="55">
        <v>100</v>
      </c>
      <c r="D143" s="336"/>
      <c r="E143" s="337"/>
      <c r="F143" s="338"/>
      <c r="G143" s="260"/>
      <c r="H143" s="260"/>
      <c r="I143" s="261"/>
      <c r="J143" s="264"/>
      <c r="K143" s="263"/>
      <c r="L143" s="106" t="str">
        <f t="shared" si="15"/>
        <v/>
      </c>
      <c r="M143" s="107" t="str">
        <f t="shared" si="16"/>
        <v/>
      </c>
      <c r="N143" s="229" t="str">
        <f t="shared" si="17"/>
        <v/>
      </c>
      <c r="O143" s="108" t="str">
        <f t="shared" si="18"/>
        <v/>
      </c>
      <c r="P143" s="108" t="str">
        <f t="shared" si="19"/>
        <v/>
      </c>
      <c r="Q143" s="108">
        <f t="shared" si="13"/>
        <v>0</v>
      </c>
      <c r="R143" s="4"/>
      <c r="S143" s="278"/>
      <c r="W143" s="287" t="str">
        <f t="shared" si="20"/>
        <v/>
      </c>
      <c r="X143" s="287" t="str">
        <f t="shared" si="21"/>
        <v/>
      </c>
      <c r="Y143" s="288">
        <f t="shared" si="14"/>
        <v>0</v>
      </c>
      <c r="Z143" s="288">
        <f t="shared" si="14"/>
        <v>0</v>
      </c>
      <c r="AA143" s="289"/>
      <c r="AB143" s="290"/>
    </row>
    <row r="144" spans="1:32" x14ac:dyDescent="0.3">
      <c r="A144" s="77"/>
      <c r="B144" s="49"/>
      <c r="C144" s="33"/>
      <c r="D144" s="33"/>
      <c r="E144" s="33"/>
      <c r="F144" s="20"/>
      <c r="G144" s="20"/>
      <c r="H144" s="20"/>
      <c r="I144" s="20"/>
      <c r="J144" s="59"/>
      <c r="K144" s="20"/>
      <c r="L144" s="42"/>
      <c r="M144" s="43"/>
      <c r="N144" s="31"/>
      <c r="O144" s="44"/>
      <c r="P144" s="31"/>
      <c r="Q144" s="44"/>
      <c r="R144" s="4"/>
      <c r="S144" s="278"/>
      <c r="W144" s="186"/>
      <c r="X144" s="187"/>
      <c r="Y144" s="188"/>
      <c r="Z144" s="179"/>
      <c r="AA144" s="296"/>
      <c r="AB144" s="296"/>
      <c r="AC144" s="297"/>
      <c r="AD144" s="297"/>
      <c r="AE144" s="297"/>
      <c r="AF144" s="297"/>
    </row>
    <row r="145" spans="1:32" ht="62.4" x14ac:dyDescent="0.3">
      <c r="A145" s="77"/>
      <c r="B145" s="45"/>
      <c r="C145" s="127"/>
      <c r="D145" s="127"/>
      <c r="E145" s="127"/>
      <c r="F145" s="127"/>
      <c r="G145" s="127"/>
      <c r="H145" s="127"/>
      <c r="I145" s="16"/>
      <c r="J145" s="346" t="s">
        <v>42</v>
      </c>
      <c r="K145" s="347"/>
      <c r="L145" s="347"/>
      <c r="M145" s="348"/>
      <c r="N145" s="213" t="s">
        <v>69</v>
      </c>
      <c r="O145" s="213" t="s">
        <v>67</v>
      </c>
      <c r="P145" s="213" t="s">
        <v>70</v>
      </c>
      <c r="Q145" s="213" t="s">
        <v>30</v>
      </c>
      <c r="R145" s="4"/>
      <c r="S145" s="278"/>
      <c r="W145" s="162"/>
      <c r="X145" s="162"/>
      <c r="Y145" s="163"/>
      <c r="Z145" s="162"/>
      <c r="AA145" s="296"/>
      <c r="AB145" s="296"/>
      <c r="AC145" s="297"/>
      <c r="AD145" s="297"/>
      <c r="AE145" s="297"/>
      <c r="AF145" s="297"/>
    </row>
    <row r="146" spans="1:32" ht="15.6" x14ac:dyDescent="0.3">
      <c r="A146" s="77"/>
      <c r="B146" s="45"/>
      <c r="C146" s="127"/>
      <c r="D146" s="127"/>
      <c r="E146" s="127"/>
      <c r="F146" s="127"/>
      <c r="G146" s="127"/>
      <c r="H146" s="127"/>
      <c r="I146" s="16"/>
      <c r="J146" s="23"/>
      <c r="K146" s="16"/>
      <c r="L146" s="16"/>
      <c r="M146" s="16"/>
      <c r="N146" s="22"/>
      <c r="O146" s="37"/>
      <c r="P146" s="37"/>
      <c r="Q146" s="38"/>
      <c r="R146" s="4"/>
      <c r="S146" s="278"/>
      <c r="W146" s="162"/>
      <c r="X146" s="162"/>
      <c r="Y146" s="163"/>
      <c r="Z146" s="162"/>
      <c r="AA146" s="296"/>
      <c r="AB146" s="296"/>
      <c r="AC146" s="297"/>
      <c r="AD146" s="297"/>
      <c r="AE146" s="297"/>
      <c r="AF146" s="297"/>
    </row>
    <row r="147" spans="1:32" ht="15.6" x14ac:dyDescent="0.3">
      <c r="A147" s="77"/>
      <c r="B147" s="49"/>
      <c r="C147" s="298"/>
      <c r="D147" s="156"/>
      <c r="E147" s="156"/>
      <c r="F147" s="299"/>
      <c r="G147" s="300"/>
      <c r="H147" s="300"/>
      <c r="I147" s="20"/>
      <c r="J147" s="220"/>
      <c r="K147" s="219"/>
      <c r="L147" s="219" t="s">
        <v>34</v>
      </c>
      <c r="M147" s="221" t="s">
        <v>11</v>
      </c>
      <c r="N147" s="113">
        <f>SUMPRODUCT(($W$44:$W$143=2)*($X$44:$X$143=1),$N$44:$N$143)</f>
        <v>0</v>
      </c>
      <c r="O147" s="114">
        <f>SUMPRODUCT(($W$44:$W$143=2)*($X$44:$X$143=1),$O$44:$O$143)</f>
        <v>0</v>
      </c>
      <c r="P147" s="114">
        <f>SUMPRODUCT(($W$44:$W$143=2)*($X$44:$X$143=1),$P$44:$P$143)</f>
        <v>0</v>
      </c>
      <c r="Q147" s="114">
        <f>+P147+O147</f>
        <v>0</v>
      </c>
      <c r="R147" s="4"/>
      <c r="S147" s="278"/>
      <c r="W147" s="186"/>
      <c r="X147" s="189"/>
      <c r="Y147" s="190"/>
      <c r="Z147" s="191"/>
      <c r="AA147" s="296"/>
      <c r="AB147" s="296"/>
      <c r="AC147" s="297"/>
      <c r="AD147" s="297"/>
      <c r="AE147" s="297"/>
      <c r="AF147" s="297"/>
    </row>
    <row r="148" spans="1:32" ht="15.6" x14ac:dyDescent="0.3">
      <c r="A148" s="77"/>
      <c r="B148" s="49"/>
      <c r="C148" s="301"/>
      <c r="D148" s="125"/>
      <c r="E148" s="125"/>
      <c r="F148" s="125"/>
      <c r="G148" s="110"/>
      <c r="H148" s="110"/>
      <c r="I148" s="20"/>
      <c r="J148" s="215"/>
      <c r="K148" s="214"/>
      <c r="L148" s="214"/>
      <c r="M148" s="222" t="s">
        <v>12</v>
      </c>
      <c r="N148" s="113">
        <f>SUMPRODUCT(($W$44:$W$143=1)*($X$44:$X$143=1),$N$44:$N$143)</f>
        <v>0</v>
      </c>
      <c r="O148" s="114">
        <f>SUMPRODUCT(($W$44:$W$143=1)*($X$44:$X$143=1),$O$44:$O$143)</f>
        <v>0</v>
      </c>
      <c r="P148" s="114">
        <f>SUMPRODUCT(($W$44:$W$143=1)*($X$44:$X$143=1),$P$44:$P$143)</f>
        <v>0</v>
      </c>
      <c r="Q148" s="114">
        <f t="shared" ref="Q148:Q154" si="22">+P148+O148</f>
        <v>0</v>
      </c>
      <c r="R148" s="4"/>
      <c r="S148" s="278"/>
      <c r="W148" s="186"/>
      <c r="X148" s="189"/>
      <c r="Y148" s="190"/>
      <c r="Z148" s="191"/>
      <c r="AA148" s="296"/>
      <c r="AB148" s="296"/>
      <c r="AC148" s="297"/>
      <c r="AD148" s="297"/>
      <c r="AE148" s="297"/>
      <c r="AF148" s="297"/>
    </row>
    <row r="149" spans="1:32" ht="15.6" x14ac:dyDescent="0.3">
      <c r="A149" s="77"/>
      <c r="B149" s="49"/>
      <c r="C149" s="301"/>
      <c r="D149" s="125"/>
      <c r="E149" s="125"/>
      <c r="F149" s="125"/>
      <c r="G149" s="110"/>
      <c r="H149" s="110"/>
      <c r="I149" s="20"/>
      <c r="J149" s="215"/>
      <c r="K149" s="214"/>
      <c r="L149" s="214"/>
      <c r="M149" s="222" t="s">
        <v>10</v>
      </c>
      <c r="N149" s="113">
        <f>SUMPRODUCT(($W$44:$W$143=4)*($X$44:$X$143=1),$N$44:$N$143)</f>
        <v>0</v>
      </c>
      <c r="O149" s="114">
        <f>SUMPRODUCT(($W$44:$W$143=4)*($X$44:$X$143=1),$O$44:$O$143)</f>
        <v>0</v>
      </c>
      <c r="P149" s="114">
        <f>SUMPRODUCT(($W$44:$W$143=4)*($X$44:$X$143=1),$P$44:$P$143)</f>
        <v>0</v>
      </c>
      <c r="Q149" s="114">
        <f t="shared" si="22"/>
        <v>0</v>
      </c>
      <c r="R149" s="4"/>
      <c r="S149" s="278"/>
      <c r="W149" s="186"/>
      <c r="X149" s="189"/>
      <c r="Y149" s="190"/>
      <c r="Z149" s="191"/>
      <c r="AA149" s="296"/>
      <c r="AB149" s="296"/>
      <c r="AC149" s="297"/>
      <c r="AD149" s="297"/>
      <c r="AE149" s="297"/>
      <c r="AF149" s="297"/>
    </row>
    <row r="150" spans="1:32" ht="15.6" x14ac:dyDescent="0.3">
      <c r="A150" s="77"/>
      <c r="B150" s="50"/>
      <c r="C150" s="301"/>
      <c r="D150" s="125"/>
      <c r="E150" s="125"/>
      <c r="F150" s="125"/>
      <c r="G150" s="154"/>
      <c r="H150" s="151"/>
      <c r="I150" s="61"/>
      <c r="J150" s="216"/>
      <c r="K150" s="217"/>
      <c r="L150" s="218"/>
      <c r="M150" s="223" t="s">
        <v>27</v>
      </c>
      <c r="N150" s="115">
        <f>SUM(N147:N149)</f>
        <v>0</v>
      </c>
      <c r="O150" s="116">
        <f>SUM(O147:O149)</f>
        <v>0</v>
      </c>
      <c r="P150" s="116">
        <f>SUM(P147:P149)</f>
        <v>0</v>
      </c>
      <c r="Q150" s="116">
        <f t="shared" si="22"/>
        <v>0</v>
      </c>
      <c r="R150" s="4"/>
      <c r="S150" s="278"/>
      <c r="T150" s="302"/>
      <c r="W150" s="192"/>
      <c r="X150" s="193"/>
      <c r="Y150" s="184"/>
      <c r="Z150" s="194"/>
      <c r="AA150" s="296"/>
      <c r="AB150" s="296"/>
      <c r="AC150" s="297"/>
      <c r="AD150" s="297"/>
      <c r="AE150" s="297"/>
      <c r="AF150" s="297"/>
    </row>
    <row r="151" spans="1:32" ht="15.6" x14ac:dyDescent="0.3">
      <c r="A151" s="77"/>
      <c r="B151" s="49"/>
      <c r="C151" s="301"/>
      <c r="D151" s="125"/>
      <c r="E151" s="125"/>
      <c r="F151" s="125"/>
      <c r="G151" s="303"/>
      <c r="H151" s="152"/>
      <c r="I151" s="20"/>
      <c r="J151" s="117"/>
      <c r="K151" s="219"/>
      <c r="L151" s="219" t="s">
        <v>35</v>
      </c>
      <c r="M151" s="219" t="s">
        <v>11</v>
      </c>
      <c r="N151" s="113">
        <f>SUMPRODUCT(($W$44:$W$143=2)*($X$44:$X$143=2),$N$44:$N$143)</f>
        <v>0</v>
      </c>
      <c r="O151" s="114">
        <f>SUMPRODUCT(($W$44:$W$143=2)*($X$44:$X$143=2),$O$44:$O$143)</f>
        <v>0</v>
      </c>
      <c r="P151" s="114">
        <f>SUMPRODUCT(($W$44:$W$143=2)*($X$44:$X$143=2),$P$44:$P$143)</f>
        <v>0</v>
      </c>
      <c r="Q151" s="114">
        <f t="shared" si="22"/>
        <v>0</v>
      </c>
      <c r="R151" s="4"/>
      <c r="S151" s="278"/>
      <c r="W151" s="186"/>
      <c r="X151" s="189"/>
      <c r="Y151" s="195"/>
      <c r="Z151" s="191"/>
      <c r="AA151" s="296"/>
      <c r="AB151" s="296"/>
      <c r="AC151" s="297"/>
      <c r="AD151" s="297"/>
      <c r="AE151" s="297"/>
      <c r="AF151" s="297"/>
    </row>
    <row r="152" spans="1:32" ht="15.6" x14ac:dyDescent="0.3">
      <c r="A152" s="77"/>
      <c r="B152" s="49"/>
      <c r="C152" s="301"/>
      <c r="D152" s="125"/>
      <c r="E152" s="125"/>
      <c r="F152" s="125"/>
      <c r="G152" s="155"/>
      <c r="H152" s="153"/>
      <c r="I152" s="20"/>
      <c r="J152" s="215"/>
      <c r="K152" s="214"/>
      <c r="L152" s="214"/>
      <c r="M152" s="112" t="s">
        <v>12</v>
      </c>
      <c r="N152" s="113">
        <f>SUMPRODUCT(($W$44:$W$143=1)*($X$44:$X$143=2),$N$44:$N$143)</f>
        <v>0</v>
      </c>
      <c r="O152" s="114">
        <f>SUMPRODUCT(($W$44:$W$143=1)*($X$44:$X$143=2),$O$44:$O$143)</f>
        <v>0</v>
      </c>
      <c r="P152" s="114">
        <f>SUMPRODUCT(($W$44:$W$143=1)*($X$44:$X$143=2),$P$44:$P$143)</f>
        <v>0</v>
      </c>
      <c r="Q152" s="114">
        <f t="shared" si="22"/>
        <v>0</v>
      </c>
      <c r="R152" s="4"/>
      <c r="S152" s="278"/>
      <c r="W152" s="186"/>
      <c r="X152" s="189"/>
      <c r="Y152" s="190"/>
      <c r="Z152" s="191"/>
      <c r="AA152" s="296"/>
      <c r="AB152" s="296"/>
      <c r="AC152" s="297"/>
      <c r="AD152" s="297"/>
      <c r="AE152" s="297"/>
      <c r="AF152" s="297"/>
    </row>
    <row r="153" spans="1:32" ht="15.6" x14ac:dyDescent="0.3">
      <c r="A153" s="77"/>
      <c r="B153" s="49"/>
      <c r="C153" s="156"/>
      <c r="D153" s="156"/>
      <c r="E153" s="156"/>
      <c r="F153" s="123"/>
      <c r="G153" s="123"/>
      <c r="H153" s="123"/>
      <c r="I153" s="20"/>
      <c r="J153" s="215"/>
      <c r="K153" s="214"/>
      <c r="L153" s="214"/>
      <c r="M153" s="112" t="s">
        <v>10</v>
      </c>
      <c r="N153" s="113">
        <f>SUMPRODUCT(($W$44:$W$143=4)*($X$44:$X$143=2),$N$44:$N$143)</f>
        <v>0</v>
      </c>
      <c r="O153" s="114">
        <f>SUMPRODUCT(($W$44:$W$143=4)*($X$44:$X$143=2),$O$44:$O$143)</f>
        <v>0</v>
      </c>
      <c r="P153" s="114">
        <f>SUMPRODUCT(($W$44:$W$143=4)*($X$44:$X$143=2),$P$44:$P$143)</f>
        <v>0</v>
      </c>
      <c r="Q153" s="114">
        <f t="shared" si="22"/>
        <v>0</v>
      </c>
      <c r="R153" s="4"/>
      <c r="S153" s="278"/>
      <c r="W153" s="186"/>
      <c r="X153" s="189"/>
      <c r="Y153" s="190"/>
      <c r="Z153" s="191"/>
      <c r="AA153" s="296"/>
      <c r="AB153" s="296"/>
      <c r="AC153" s="297"/>
      <c r="AD153" s="297"/>
      <c r="AE153" s="297"/>
      <c r="AF153" s="297"/>
    </row>
    <row r="154" spans="1:32" ht="15.6" x14ac:dyDescent="0.3">
      <c r="A154" s="77"/>
      <c r="B154" s="49"/>
      <c r="C154" s="156"/>
      <c r="D154" s="156"/>
      <c r="E154" s="156"/>
      <c r="F154" s="156"/>
      <c r="G154" s="156"/>
      <c r="H154" s="156"/>
      <c r="I154" s="33"/>
      <c r="J154" s="111"/>
      <c r="K154" s="217"/>
      <c r="L154" s="218"/>
      <c r="M154" s="150" t="s">
        <v>27</v>
      </c>
      <c r="N154" s="115">
        <f>SUM(N151:N153)</f>
        <v>0</v>
      </c>
      <c r="O154" s="116">
        <f>SUM(O151:O153)</f>
        <v>0</v>
      </c>
      <c r="P154" s="116">
        <f>SUM(P151:P153)</f>
        <v>0</v>
      </c>
      <c r="Q154" s="116">
        <f t="shared" si="22"/>
        <v>0</v>
      </c>
      <c r="R154" s="4"/>
      <c r="S154" s="278"/>
      <c r="W154" s="196"/>
      <c r="X154" s="193"/>
      <c r="Y154" s="197"/>
      <c r="Z154" s="194"/>
      <c r="AA154" s="296"/>
      <c r="AB154" s="296"/>
      <c r="AC154" s="297"/>
      <c r="AD154" s="297"/>
      <c r="AE154" s="297"/>
      <c r="AF154" s="297"/>
    </row>
    <row r="155" spans="1:32" ht="15.6" x14ac:dyDescent="0.3">
      <c r="A155" s="77"/>
      <c r="B155" s="49"/>
      <c r="C155" s="156"/>
      <c r="D155" s="156"/>
      <c r="E155" s="156"/>
      <c r="F155" s="156"/>
      <c r="G155" s="156"/>
      <c r="H155" s="156"/>
      <c r="I155" s="33"/>
      <c r="J155" s="207"/>
      <c r="K155" s="208"/>
      <c r="L155" s="209" t="s">
        <v>77</v>
      </c>
      <c r="M155" s="210"/>
      <c r="N155" s="205">
        <f>+N154+N150</f>
        <v>0</v>
      </c>
      <c r="O155" s="206">
        <f>+O154+O150</f>
        <v>0</v>
      </c>
      <c r="P155" s="206">
        <f>+P154+P150</f>
        <v>0</v>
      </c>
      <c r="Q155" s="206">
        <f>+P155+O155</f>
        <v>0</v>
      </c>
      <c r="R155" s="4"/>
      <c r="S155" s="278"/>
      <c r="W155" s="196"/>
      <c r="X155" s="198"/>
      <c r="Y155" s="197"/>
      <c r="Z155" s="199"/>
      <c r="AA155" s="296"/>
      <c r="AB155" s="296"/>
      <c r="AC155" s="297"/>
      <c r="AD155" s="297"/>
      <c r="AE155" s="297"/>
      <c r="AF155" s="297"/>
    </row>
    <row r="156" spans="1:32" ht="15.6" x14ac:dyDescent="0.3">
      <c r="A156" s="77"/>
      <c r="B156" s="49"/>
      <c r="C156" s="156"/>
      <c r="D156" s="156"/>
      <c r="E156" s="156"/>
      <c r="F156" s="156"/>
      <c r="G156" s="156"/>
      <c r="H156" s="156"/>
      <c r="I156" s="33"/>
      <c r="J156" s="118"/>
      <c r="K156" s="119"/>
      <c r="L156" s="120" t="s">
        <v>78</v>
      </c>
      <c r="M156" s="204"/>
      <c r="N156" s="211"/>
      <c r="O156" s="212"/>
      <c r="P156" s="212"/>
      <c r="Q156" s="116">
        <f>IFERROR(IF(N155=" ", " ",N155*150)," ")</f>
        <v>0</v>
      </c>
      <c r="R156" s="4"/>
      <c r="S156" s="278"/>
      <c r="W156" s="196"/>
      <c r="X156" s="198"/>
      <c r="Y156" s="197"/>
      <c r="Z156" s="199"/>
      <c r="AA156" s="296"/>
      <c r="AB156" s="296"/>
      <c r="AC156" s="297"/>
      <c r="AD156" s="297"/>
      <c r="AE156" s="297"/>
      <c r="AF156" s="297"/>
    </row>
    <row r="157" spans="1:32" ht="15.6" x14ac:dyDescent="0.3">
      <c r="A157" s="77"/>
      <c r="B157" s="49"/>
      <c r="C157" s="156"/>
      <c r="D157" s="156"/>
      <c r="E157" s="156"/>
      <c r="F157" s="156"/>
      <c r="G157" s="156"/>
      <c r="H157" s="156"/>
      <c r="I157" s="33"/>
      <c r="J157" s="118"/>
      <c r="K157" s="119"/>
      <c r="L157" s="120" t="s">
        <v>23</v>
      </c>
      <c r="M157" s="204"/>
      <c r="N157" s="211"/>
      <c r="O157" s="212"/>
      <c r="P157" s="224"/>
      <c r="Q157" s="116">
        <f>+Q155+Q156</f>
        <v>0</v>
      </c>
      <c r="R157" s="4"/>
      <c r="S157" s="278"/>
      <c r="W157" s="196"/>
      <c r="X157" s="198"/>
      <c r="Y157" s="197"/>
      <c r="Z157" s="199"/>
      <c r="AA157" s="296"/>
      <c r="AB157" s="296"/>
      <c r="AC157" s="297"/>
      <c r="AD157" s="297"/>
      <c r="AE157" s="297"/>
      <c r="AF157" s="297"/>
    </row>
    <row r="158" spans="1:32" x14ac:dyDescent="0.3">
      <c r="A158" s="45"/>
      <c r="B158" s="4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34"/>
      <c r="P158" s="34"/>
      <c r="Q158" s="34"/>
      <c r="R158" s="35"/>
      <c r="S158" s="278"/>
      <c r="W158" s="162"/>
      <c r="X158" s="162"/>
      <c r="Y158" s="163"/>
      <c r="Z158" s="162"/>
      <c r="AA158" s="296"/>
      <c r="AB158" s="296"/>
      <c r="AC158" s="297"/>
      <c r="AD158" s="297"/>
      <c r="AE158" s="297"/>
      <c r="AF158" s="297"/>
    </row>
    <row r="159" spans="1:32" x14ac:dyDescent="0.3">
      <c r="A159" s="2"/>
      <c r="B159" s="45"/>
      <c r="C159" s="36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37"/>
      <c r="P159" s="37"/>
      <c r="Q159" s="38"/>
      <c r="R159" s="35"/>
      <c r="S159" s="278"/>
      <c r="W159" s="162"/>
      <c r="X159" s="162"/>
      <c r="Y159" s="163"/>
      <c r="Z159" s="162"/>
      <c r="AA159" s="296"/>
      <c r="AB159" s="296"/>
      <c r="AC159" s="297"/>
      <c r="AD159" s="297"/>
      <c r="AE159" s="297"/>
      <c r="AF159" s="297"/>
    </row>
    <row r="160" spans="1:32" ht="15.6" x14ac:dyDescent="0.3">
      <c r="A160" s="2"/>
      <c r="B160" s="48"/>
      <c r="C160" s="39"/>
      <c r="D160" s="121" t="s">
        <v>9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122"/>
      <c r="P160" s="122"/>
      <c r="Q160" s="245" t="s">
        <v>116</v>
      </c>
      <c r="R160" s="35"/>
      <c r="S160" s="278"/>
      <c r="W160" s="176"/>
      <c r="X160" s="176"/>
      <c r="Y160" s="177"/>
      <c r="Z160" s="176"/>
      <c r="AA160" s="296"/>
      <c r="AB160" s="296"/>
      <c r="AC160" s="297"/>
      <c r="AD160" s="297"/>
      <c r="AE160" s="297"/>
      <c r="AF160" s="297"/>
    </row>
    <row r="161" spans="1:32" ht="15.6" x14ac:dyDescent="0.3">
      <c r="A161" s="2"/>
      <c r="B161" s="45"/>
      <c r="C161" s="23"/>
      <c r="D161" s="123" t="s">
        <v>44</v>
      </c>
      <c r="E161" s="124"/>
      <c r="F161" s="124"/>
      <c r="G161" s="124"/>
      <c r="H161" s="124"/>
      <c r="I161" s="124"/>
      <c r="J161" s="124"/>
      <c r="K161" s="124"/>
      <c r="L161" s="124"/>
      <c r="M161" s="124"/>
      <c r="N161" s="124"/>
      <c r="O161" s="124"/>
      <c r="P161" s="124"/>
      <c r="Q161" s="349"/>
      <c r="R161" s="35"/>
      <c r="S161" s="278"/>
      <c r="W161" s="160"/>
      <c r="X161" s="160"/>
      <c r="Y161" s="160"/>
      <c r="Z161" s="160"/>
      <c r="AA161" s="296"/>
      <c r="AB161" s="296"/>
      <c r="AC161" s="297"/>
      <c r="AD161" s="297"/>
      <c r="AE161" s="297"/>
      <c r="AF161" s="297"/>
    </row>
    <row r="162" spans="1:32" ht="15.6" x14ac:dyDescent="0.3">
      <c r="A162" s="2"/>
      <c r="B162" s="45"/>
      <c r="C162" s="23"/>
      <c r="D162" s="123" t="s">
        <v>132</v>
      </c>
      <c r="E162" s="124"/>
      <c r="F162" s="124"/>
      <c r="G162" s="124"/>
      <c r="H162" s="124"/>
      <c r="I162" s="124"/>
      <c r="J162" s="124"/>
      <c r="K162" s="124"/>
      <c r="L162" s="124"/>
      <c r="M162" s="124"/>
      <c r="N162" s="124"/>
      <c r="O162" s="124"/>
      <c r="P162" s="124"/>
      <c r="Q162" s="349"/>
      <c r="R162" s="35"/>
      <c r="S162" s="278"/>
      <c r="W162" s="160"/>
      <c r="X162" s="160"/>
      <c r="Y162" s="160"/>
      <c r="Z162" s="160"/>
      <c r="AA162" s="296"/>
      <c r="AB162" s="296"/>
      <c r="AC162" s="297"/>
      <c r="AD162" s="297"/>
      <c r="AE162" s="297"/>
      <c r="AF162" s="297"/>
    </row>
    <row r="163" spans="1:32" ht="15.6" x14ac:dyDescent="0.3">
      <c r="A163" s="2"/>
      <c r="B163" s="45"/>
      <c r="C163" s="23"/>
      <c r="D163" s="125" t="s">
        <v>33</v>
      </c>
      <c r="E163" s="123"/>
      <c r="F163" s="123"/>
      <c r="G163" s="123"/>
      <c r="H163" s="267"/>
      <c r="I163" s="267"/>
      <c r="J163" s="267"/>
      <c r="K163" s="267"/>
      <c r="L163" s="123"/>
      <c r="M163" s="126"/>
      <c r="N163" s="127"/>
      <c r="O163" s="127"/>
      <c r="P163" s="127"/>
      <c r="Q163" s="128"/>
      <c r="R163" s="35"/>
      <c r="S163" s="278"/>
      <c r="W163" s="304"/>
      <c r="X163" s="189"/>
      <c r="Y163" s="200"/>
      <c r="Z163" s="176"/>
      <c r="AA163" s="296"/>
      <c r="AB163" s="296"/>
      <c r="AC163" s="297"/>
      <c r="AD163" s="297"/>
      <c r="AE163" s="297"/>
      <c r="AF163" s="297"/>
    </row>
    <row r="164" spans="1:32" ht="15.6" x14ac:dyDescent="0.3">
      <c r="A164" s="2"/>
      <c r="B164" s="45"/>
      <c r="C164" s="23"/>
      <c r="D164" s="129" t="s">
        <v>6</v>
      </c>
      <c r="E164" s="214"/>
      <c r="F164" s="214"/>
      <c r="G164" s="214"/>
      <c r="H164" s="268"/>
      <c r="I164" s="268"/>
      <c r="J164" s="268"/>
      <c r="K164" s="268"/>
      <c r="L164" s="214"/>
      <c r="M164" s="130"/>
      <c r="N164" s="93"/>
      <c r="O164" s="93"/>
      <c r="P164" s="93"/>
      <c r="Q164" s="128"/>
      <c r="R164" s="35"/>
      <c r="S164" s="278"/>
      <c r="W164" s="304"/>
      <c r="X164" s="189"/>
      <c r="Y164" s="200"/>
      <c r="Z164" s="176"/>
      <c r="AA164" s="296"/>
      <c r="AB164" s="296"/>
      <c r="AC164" s="297"/>
      <c r="AD164" s="297"/>
      <c r="AE164" s="297"/>
      <c r="AF164" s="297"/>
    </row>
    <row r="165" spans="1:32" ht="15.6" x14ac:dyDescent="0.3">
      <c r="A165" s="2"/>
      <c r="B165" s="45"/>
      <c r="C165" s="23"/>
      <c r="D165" s="129" t="s">
        <v>7</v>
      </c>
      <c r="E165" s="214"/>
      <c r="F165" s="214"/>
      <c r="G165" s="214"/>
      <c r="H165" s="269"/>
      <c r="I165" s="268"/>
      <c r="J165" s="268"/>
      <c r="K165" s="268"/>
      <c r="L165" s="214"/>
      <c r="M165" s="130"/>
      <c r="N165" s="93"/>
      <c r="O165" s="93"/>
      <c r="P165" s="93"/>
      <c r="Q165" s="128"/>
      <c r="R165" s="35"/>
      <c r="S165" s="278"/>
      <c r="W165" s="304"/>
      <c r="X165" s="189"/>
      <c r="Y165" s="200"/>
      <c r="Z165" s="176"/>
      <c r="AA165" s="296"/>
      <c r="AB165" s="296"/>
      <c r="AC165" s="297"/>
      <c r="AD165" s="297"/>
      <c r="AE165" s="297"/>
      <c r="AF165" s="297"/>
    </row>
    <row r="166" spans="1:32" ht="15.6" x14ac:dyDescent="0.3">
      <c r="A166" s="2"/>
      <c r="B166" s="45"/>
      <c r="C166" s="27"/>
      <c r="D166" s="131"/>
      <c r="E166" s="132"/>
      <c r="F166" s="132"/>
      <c r="G166" s="132"/>
      <c r="H166" s="132"/>
      <c r="I166" s="132"/>
      <c r="J166" s="132"/>
      <c r="K166" s="132"/>
      <c r="L166" s="132"/>
      <c r="M166" s="132"/>
      <c r="N166" s="132"/>
      <c r="O166" s="132"/>
      <c r="P166" s="132"/>
      <c r="Q166" s="133"/>
      <c r="R166" s="35"/>
      <c r="S166" s="278"/>
      <c r="W166" s="176"/>
      <c r="X166" s="176"/>
      <c r="Y166" s="177"/>
      <c r="Z166" s="176"/>
      <c r="AA166" s="296"/>
      <c r="AB166" s="296"/>
      <c r="AC166" s="297"/>
      <c r="AD166" s="297"/>
      <c r="AE166" s="297"/>
      <c r="AF166" s="297"/>
    </row>
    <row r="167" spans="1:32" x14ac:dyDescent="0.3">
      <c r="A167" s="2"/>
      <c r="B167" s="4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35"/>
      <c r="S167" s="278"/>
      <c r="W167" s="162"/>
      <c r="X167" s="162"/>
      <c r="Y167" s="163"/>
      <c r="Z167" s="162"/>
      <c r="AA167" s="296"/>
      <c r="AB167" s="296"/>
      <c r="AC167" s="297"/>
      <c r="AD167" s="297"/>
      <c r="AE167" s="297"/>
      <c r="AF167" s="297"/>
    </row>
    <row r="168" spans="1:32" ht="15.6" x14ac:dyDescent="0.3">
      <c r="A168" s="2"/>
      <c r="B168" s="52"/>
      <c r="C168" s="305" t="s">
        <v>128</v>
      </c>
      <c r="D168" s="306"/>
      <c r="E168" s="306"/>
      <c r="F168" s="306"/>
      <c r="G168" s="306"/>
      <c r="H168" s="306"/>
      <c r="I168" s="306"/>
      <c r="J168" s="306"/>
      <c r="K168" s="306"/>
      <c r="L168" s="306"/>
      <c r="M168" s="306"/>
      <c r="N168" s="306"/>
      <c r="O168" s="306"/>
      <c r="P168" s="306"/>
      <c r="Q168" s="307"/>
      <c r="R168" s="35"/>
      <c r="S168" s="278"/>
      <c r="W168" s="176"/>
      <c r="X168" s="176"/>
      <c r="Y168" s="177"/>
      <c r="Z168" s="176"/>
      <c r="AA168" s="296"/>
      <c r="AB168" s="296"/>
      <c r="AC168" s="297"/>
      <c r="AD168" s="297"/>
      <c r="AE168" s="297"/>
      <c r="AF168" s="297"/>
    </row>
    <row r="169" spans="1:32" ht="30.75" customHeight="1" x14ac:dyDescent="0.3">
      <c r="A169" s="2"/>
      <c r="B169" s="45"/>
      <c r="C169" s="308"/>
      <c r="D169" s="309" t="s">
        <v>22</v>
      </c>
      <c r="E169" s="310"/>
      <c r="F169" s="310"/>
      <c r="G169" s="310"/>
      <c r="H169" s="310"/>
      <c r="I169" s="310"/>
      <c r="J169" s="310"/>
      <c r="K169" s="310"/>
      <c r="L169" s="311" t="s">
        <v>24</v>
      </c>
      <c r="M169" s="311" t="s">
        <v>25</v>
      </c>
      <c r="N169" s="311" t="s">
        <v>26</v>
      </c>
      <c r="O169" s="350" t="s">
        <v>97</v>
      </c>
      <c r="P169" s="350"/>
      <c r="Q169" s="312" t="s">
        <v>31</v>
      </c>
      <c r="R169" s="35"/>
      <c r="S169" s="278"/>
      <c r="W169" s="176"/>
      <c r="X169" s="176"/>
      <c r="Y169" s="177"/>
      <c r="Z169" s="201"/>
      <c r="AA169" s="296"/>
      <c r="AB169" s="296"/>
      <c r="AC169" s="297"/>
      <c r="AD169" s="297"/>
      <c r="AE169" s="297"/>
      <c r="AF169" s="297"/>
    </row>
    <row r="170" spans="1:32" ht="15.6" x14ac:dyDescent="0.3">
      <c r="A170" s="2"/>
      <c r="B170" s="45"/>
      <c r="C170" s="308"/>
      <c r="D170" s="310" t="s">
        <v>40</v>
      </c>
      <c r="E170" s="310"/>
      <c r="F170" s="310"/>
      <c r="G170" s="310"/>
      <c r="H170" s="310"/>
      <c r="I170" s="310"/>
      <c r="J170" s="310"/>
      <c r="K170" s="310"/>
      <c r="L170" s="313"/>
      <c r="M170" s="313"/>
      <c r="N170" s="313"/>
      <c r="O170" s="344"/>
      <c r="P170" s="345"/>
      <c r="Q170" s="313"/>
      <c r="R170" s="35"/>
      <c r="S170" s="278"/>
      <c r="W170" s="176"/>
      <c r="X170" s="176"/>
      <c r="Y170" s="177"/>
      <c r="Z170" s="176"/>
      <c r="AA170" s="296"/>
      <c r="AB170" s="296"/>
      <c r="AC170" s="297"/>
      <c r="AD170" s="297"/>
      <c r="AE170" s="297"/>
      <c r="AF170" s="297"/>
    </row>
    <row r="171" spans="1:32" ht="15.6" x14ac:dyDescent="0.3">
      <c r="A171" s="2"/>
      <c r="B171" s="45"/>
      <c r="C171" s="314"/>
      <c r="D171" s="315"/>
      <c r="E171" s="315"/>
      <c r="F171" s="315"/>
      <c r="G171" s="315"/>
      <c r="H171" s="315"/>
      <c r="I171" s="315"/>
      <c r="J171" s="315"/>
      <c r="K171" s="315"/>
      <c r="L171" s="315"/>
      <c r="M171" s="315"/>
      <c r="N171" s="315"/>
      <c r="O171" s="315"/>
      <c r="P171" s="315"/>
      <c r="Q171" s="316"/>
      <c r="R171" s="35"/>
      <c r="S171" s="278"/>
      <c r="W171" s="176"/>
      <c r="X171" s="176"/>
      <c r="Y171" s="177"/>
      <c r="Z171" s="176"/>
      <c r="AA171" s="296"/>
      <c r="AB171" s="296"/>
      <c r="AC171" s="297"/>
      <c r="AD171" s="297"/>
      <c r="AE171" s="297"/>
      <c r="AF171" s="297"/>
    </row>
    <row r="172" spans="1:32" ht="15.6" x14ac:dyDescent="0.3">
      <c r="A172" s="2"/>
      <c r="B172" s="45"/>
      <c r="C172" s="93"/>
      <c r="D172" s="93"/>
      <c r="E172" s="317"/>
      <c r="F172" s="317"/>
      <c r="G172" s="317"/>
      <c r="H172" s="317"/>
      <c r="I172" s="317"/>
      <c r="J172" s="317"/>
      <c r="K172" s="317"/>
      <c r="L172" s="317"/>
      <c r="M172" s="317"/>
      <c r="N172" s="317"/>
      <c r="O172" s="93"/>
      <c r="P172" s="93"/>
      <c r="Q172" s="93"/>
      <c r="R172" s="35"/>
      <c r="S172" s="278"/>
      <c r="W172" s="176"/>
      <c r="X172" s="176"/>
      <c r="Y172" s="177"/>
      <c r="Z172" s="176"/>
      <c r="AA172" s="296"/>
      <c r="AB172" s="296"/>
      <c r="AC172" s="297"/>
      <c r="AD172" s="297"/>
      <c r="AE172" s="297"/>
      <c r="AF172" s="297"/>
    </row>
    <row r="173" spans="1:32" ht="15.6" x14ac:dyDescent="0.3">
      <c r="A173" s="2"/>
      <c r="B173" s="45"/>
      <c r="C173" s="93"/>
      <c r="D173" s="318"/>
      <c r="E173" s="319"/>
      <c r="F173" s="320" t="s">
        <v>133</v>
      </c>
      <c r="G173" s="319"/>
      <c r="H173" s="319"/>
      <c r="I173" s="319"/>
      <c r="J173" s="319"/>
      <c r="K173" s="319"/>
      <c r="L173" s="319"/>
      <c r="M173" s="319"/>
      <c r="N173" s="319"/>
      <c r="O173" s="318"/>
      <c r="P173" s="318"/>
      <c r="Q173" s="318"/>
      <c r="R173" s="35"/>
      <c r="S173" s="278"/>
      <c r="W173" s="180"/>
      <c r="X173" s="180"/>
      <c r="Y173" s="180"/>
      <c r="Z173" s="180"/>
      <c r="AA173" s="296"/>
      <c r="AB173" s="296"/>
      <c r="AC173" s="297"/>
      <c r="AD173" s="297"/>
      <c r="AE173" s="297"/>
      <c r="AF173" s="297"/>
    </row>
    <row r="174" spans="1:32" ht="15.6" x14ac:dyDescent="0.3">
      <c r="A174" s="2"/>
      <c r="B174" s="51"/>
      <c r="C174" s="134"/>
      <c r="D174" s="134"/>
      <c r="E174" s="270"/>
      <c r="F174" s="270"/>
      <c r="G174" s="270"/>
      <c r="H174" s="270"/>
      <c r="I174" s="270"/>
      <c r="J174" s="270"/>
      <c r="K174" s="270"/>
      <c r="L174" s="270"/>
      <c r="M174" s="270"/>
      <c r="N174" s="270"/>
      <c r="O174" s="134"/>
      <c r="P174" s="134"/>
      <c r="Q174" s="134"/>
      <c r="R174" s="40"/>
      <c r="S174" s="278"/>
      <c r="W174" s="202"/>
      <c r="X174" s="202"/>
      <c r="Y174" s="203"/>
      <c r="Z174" s="202"/>
      <c r="AA174" s="296"/>
      <c r="AB174" s="296"/>
      <c r="AC174" s="297"/>
      <c r="AD174" s="297"/>
      <c r="AE174" s="297"/>
      <c r="AF174" s="297"/>
    </row>
    <row r="175" spans="1:32" x14ac:dyDescent="0.3">
      <c r="A175" s="321"/>
      <c r="B175" s="278"/>
      <c r="C175" s="278"/>
      <c r="D175" s="278"/>
      <c r="E175" s="278"/>
      <c r="F175" s="278"/>
      <c r="G175" s="278"/>
      <c r="H175" s="322"/>
      <c r="I175" s="278"/>
      <c r="J175" s="278"/>
      <c r="K175" s="278"/>
      <c r="L175" s="278"/>
      <c r="M175" s="278"/>
      <c r="N175" s="278"/>
      <c r="O175" s="278"/>
      <c r="P175" s="278"/>
      <c r="Q175" s="278"/>
      <c r="R175" s="278"/>
      <c r="S175" s="278"/>
      <c r="W175" s="323"/>
      <c r="X175" s="323"/>
      <c r="Y175" s="324"/>
      <c r="Z175" s="323"/>
      <c r="AA175" s="296"/>
      <c r="AB175" s="296"/>
      <c r="AC175" s="297"/>
      <c r="AD175" s="297"/>
      <c r="AE175" s="297"/>
      <c r="AF175" s="297"/>
    </row>
    <row r="176" spans="1:32" x14ac:dyDescent="0.3">
      <c r="W176" s="323"/>
      <c r="X176" s="323"/>
      <c r="Y176" s="324"/>
      <c r="Z176" s="323"/>
      <c r="AA176" s="296"/>
      <c r="AB176" s="296"/>
      <c r="AC176" s="297"/>
      <c r="AD176" s="297"/>
      <c r="AE176" s="297"/>
      <c r="AF176" s="297"/>
    </row>
    <row r="177" spans="1:32" x14ac:dyDescent="0.3">
      <c r="W177" s="323"/>
      <c r="X177" s="323"/>
      <c r="Y177" s="324"/>
      <c r="Z177" s="323"/>
      <c r="AA177" s="296"/>
      <c r="AB177" s="296"/>
      <c r="AC177" s="297"/>
      <c r="AD177" s="297"/>
      <c r="AE177" s="297"/>
      <c r="AF177" s="297"/>
    </row>
    <row r="178" spans="1:32" x14ac:dyDescent="0.3">
      <c r="W178" s="323"/>
      <c r="X178" s="323"/>
      <c r="Y178" s="324"/>
      <c r="Z178" s="323"/>
      <c r="AA178" s="296"/>
      <c r="AB178" s="296"/>
      <c r="AC178" s="297"/>
      <c r="AD178" s="297"/>
      <c r="AE178" s="297"/>
      <c r="AF178" s="297"/>
    </row>
    <row r="179" spans="1:32" x14ac:dyDescent="0.3">
      <c r="W179" s="323"/>
      <c r="X179" s="323"/>
      <c r="Y179" s="324"/>
      <c r="Z179" s="323"/>
      <c r="AA179" s="296"/>
      <c r="AB179" s="296"/>
      <c r="AC179" s="297"/>
      <c r="AD179" s="297"/>
      <c r="AE179" s="297"/>
      <c r="AF179" s="297"/>
    </row>
    <row r="180" spans="1:32" x14ac:dyDescent="0.3">
      <c r="W180" s="323"/>
      <c r="X180" s="323"/>
      <c r="Y180" s="324"/>
      <c r="Z180" s="323"/>
      <c r="AA180" s="296"/>
      <c r="AB180" s="296"/>
      <c r="AC180" s="297"/>
      <c r="AD180" s="297"/>
      <c r="AE180" s="297"/>
      <c r="AF180" s="297"/>
    </row>
    <row r="181" spans="1:32" x14ac:dyDescent="0.3">
      <c r="W181" s="323"/>
      <c r="X181" s="323"/>
      <c r="Y181" s="324"/>
      <c r="Z181" s="323"/>
      <c r="AA181" s="296"/>
      <c r="AB181" s="296"/>
      <c r="AC181" s="297"/>
      <c r="AD181" s="297"/>
      <c r="AE181" s="297"/>
      <c r="AF181" s="297"/>
    </row>
    <row r="182" spans="1:32" x14ac:dyDescent="0.3">
      <c r="W182" s="323"/>
      <c r="X182" s="323"/>
      <c r="Y182" s="324"/>
      <c r="Z182" s="323"/>
      <c r="AA182" s="296"/>
      <c r="AB182" s="296"/>
      <c r="AC182" s="297"/>
      <c r="AD182" s="297"/>
      <c r="AE182" s="297"/>
      <c r="AF182" s="297"/>
    </row>
    <row r="183" spans="1:32" hidden="1" x14ac:dyDescent="0.3"/>
    <row r="184" spans="1:32" ht="15.6" hidden="1" x14ac:dyDescent="0.3">
      <c r="A184" s="2"/>
      <c r="B184" s="16"/>
      <c r="C184" s="93"/>
      <c r="D184" s="327" t="s">
        <v>12</v>
      </c>
      <c r="E184" s="328">
        <v>1</v>
      </c>
      <c r="F184" s="327"/>
      <c r="G184" s="327"/>
      <c r="H184" s="327" t="s">
        <v>19</v>
      </c>
      <c r="I184" s="329">
        <v>1</v>
      </c>
      <c r="J184" s="93"/>
      <c r="K184" s="93"/>
      <c r="L184" s="93"/>
      <c r="M184" s="93"/>
      <c r="N184" s="93"/>
      <c r="O184" s="93"/>
      <c r="P184" s="93"/>
      <c r="Q184" s="93"/>
      <c r="R184" s="35"/>
      <c r="S184" s="278"/>
      <c r="W184" s="323"/>
      <c r="X184" s="176"/>
      <c r="Y184" s="177"/>
      <c r="Z184" s="176"/>
      <c r="AA184" s="296"/>
      <c r="AB184" s="296"/>
      <c r="AC184" s="297"/>
      <c r="AD184" s="297"/>
      <c r="AE184" s="297"/>
      <c r="AF184" s="297"/>
    </row>
    <row r="185" spans="1:32" ht="15.6" hidden="1" x14ac:dyDescent="0.3">
      <c r="A185" s="2"/>
      <c r="B185" s="16"/>
      <c r="C185" s="93"/>
      <c r="D185" s="327" t="s">
        <v>11</v>
      </c>
      <c r="E185" s="328">
        <v>2</v>
      </c>
      <c r="F185" s="327"/>
      <c r="G185" s="327"/>
      <c r="H185" s="327" t="s">
        <v>20</v>
      </c>
      <c r="I185" s="329">
        <v>2</v>
      </c>
      <c r="J185" s="93"/>
      <c r="K185" s="93"/>
      <c r="L185" s="93"/>
      <c r="M185" s="93"/>
      <c r="N185" s="93"/>
      <c r="O185" s="93"/>
      <c r="P185" s="93"/>
      <c r="Q185" s="93"/>
      <c r="R185" s="35"/>
      <c r="S185" s="278"/>
      <c r="W185" s="323"/>
      <c r="X185" s="176"/>
      <c r="Y185" s="177"/>
      <c r="Z185" s="176"/>
      <c r="AA185" s="296"/>
      <c r="AB185" s="296"/>
      <c r="AC185" s="297"/>
      <c r="AD185" s="297"/>
      <c r="AE185" s="297"/>
      <c r="AF185" s="297"/>
    </row>
    <row r="186" spans="1:32" ht="15.6" hidden="1" x14ac:dyDescent="0.3">
      <c r="A186" s="2"/>
      <c r="B186" s="16"/>
      <c r="C186" s="93"/>
      <c r="D186" s="327" t="s">
        <v>18</v>
      </c>
      <c r="E186" s="328">
        <v>3</v>
      </c>
      <c r="F186" s="327"/>
      <c r="G186" s="327"/>
      <c r="H186" s="327" t="s">
        <v>21</v>
      </c>
      <c r="I186" s="329">
        <v>3</v>
      </c>
      <c r="J186" s="93"/>
      <c r="K186" s="93"/>
      <c r="L186" s="93"/>
      <c r="M186" s="93"/>
      <c r="N186" s="93"/>
      <c r="O186" s="93"/>
      <c r="P186" s="93"/>
      <c r="Q186" s="93"/>
      <c r="R186" s="35"/>
      <c r="S186" s="278"/>
      <c r="W186" s="323"/>
      <c r="X186" s="176"/>
      <c r="Y186" s="177"/>
      <c r="Z186" s="176"/>
      <c r="AA186" s="296"/>
      <c r="AB186" s="296"/>
      <c r="AC186" s="297"/>
      <c r="AD186" s="297"/>
      <c r="AE186" s="297"/>
      <c r="AF186" s="297"/>
    </row>
    <row r="187" spans="1:32" ht="15.6" hidden="1" x14ac:dyDescent="0.3">
      <c r="A187" s="2"/>
      <c r="B187" s="16"/>
      <c r="C187" s="93"/>
      <c r="D187" s="327" t="s">
        <v>10</v>
      </c>
      <c r="E187" s="328">
        <v>4</v>
      </c>
      <c r="F187" s="327"/>
      <c r="G187" s="327"/>
      <c r="H187" s="327"/>
      <c r="I187" s="93"/>
      <c r="J187" s="93"/>
      <c r="K187" s="93"/>
      <c r="L187" s="93"/>
      <c r="M187" s="93"/>
      <c r="N187" s="93"/>
      <c r="O187" s="93"/>
      <c r="P187" s="93"/>
      <c r="Q187" s="93"/>
      <c r="R187" s="35"/>
      <c r="S187" s="278"/>
      <c r="W187" s="176"/>
      <c r="X187" s="176"/>
      <c r="Y187" s="177"/>
      <c r="Z187" s="176"/>
      <c r="AA187" s="296"/>
      <c r="AB187" s="296"/>
      <c r="AC187" s="297"/>
      <c r="AD187" s="297"/>
      <c r="AE187" s="297"/>
      <c r="AF187" s="297"/>
    </row>
    <row r="188" spans="1:32" hidden="1" x14ac:dyDescent="0.3"/>
    <row r="189" spans="1:32" hidden="1" x14ac:dyDescent="0.3"/>
  </sheetData>
  <sheetProtection sheet="1" objects="1" scenarios="1" selectLockedCells="1" autoFilter="0"/>
  <autoFilter ref="A43:A143"/>
  <mergeCells count="119">
    <mergeCell ref="O170:P170"/>
    <mergeCell ref="D141:F141"/>
    <mergeCell ref="D142:F142"/>
    <mergeCell ref="D143:F143"/>
    <mergeCell ref="J145:M145"/>
    <mergeCell ref="Q161:Q162"/>
    <mergeCell ref="O169:P169"/>
    <mergeCell ref="D135:F135"/>
    <mergeCell ref="D136:F136"/>
    <mergeCell ref="D137:F137"/>
    <mergeCell ref="D138:F138"/>
    <mergeCell ref="D139:F139"/>
    <mergeCell ref="D140:F140"/>
    <mergeCell ref="D129:F129"/>
    <mergeCell ref="D130:F130"/>
    <mergeCell ref="D131:F131"/>
    <mergeCell ref="D132:F132"/>
    <mergeCell ref="D133:F133"/>
    <mergeCell ref="D134:F134"/>
    <mergeCell ref="D123:F123"/>
    <mergeCell ref="D124:F124"/>
    <mergeCell ref="D125:F125"/>
    <mergeCell ref="D126:F126"/>
    <mergeCell ref="D127:F127"/>
    <mergeCell ref="D128:F128"/>
    <mergeCell ref="D117:F117"/>
    <mergeCell ref="D118:F118"/>
    <mergeCell ref="D119:F119"/>
    <mergeCell ref="D120:F120"/>
    <mergeCell ref="D121:F121"/>
    <mergeCell ref="D122:F122"/>
    <mergeCell ref="D111:F111"/>
    <mergeCell ref="D112:F112"/>
    <mergeCell ref="D113:F113"/>
    <mergeCell ref="D114:F114"/>
    <mergeCell ref="D115:F115"/>
    <mergeCell ref="D116:F116"/>
    <mergeCell ref="D105:F105"/>
    <mergeCell ref="D106:F106"/>
    <mergeCell ref="D107:F107"/>
    <mergeCell ref="D108:F108"/>
    <mergeCell ref="D109:F109"/>
    <mergeCell ref="D110:F110"/>
    <mergeCell ref="D99:F99"/>
    <mergeCell ref="D100:F100"/>
    <mergeCell ref="D101:F101"/>
    <mergeCell ref="D102:F102"/>
    <mergeCell ref="D103:F103"/>
    <mergeCell ref="D104:F104"/>
    <mergeCell ref="D93:F93"/>
    <mergeCell ref="D94:F94"/>
    <mergeCell ref="D95:F95"/>
    <mergeCell ref="D96:F96"/>
    <mergeCell ref="D97:F97"/>
    <mergeCell ref="D98:F98"/>
    <mergeCell ref="D87:F87"/>
    <mergeCell ref="D88:F88"/>
    <mergeCell ref="D89:F89"/>
    <mergeCell ref="D90:F90"/>
    <mergeCell ref="D91:F91"/>
    <mergeCell ref="D92:F92"/>
    <mergeCell ref="D81:F81"/>
    <mergeCell ref="D82:F82"/>
    <mergeCell ref="D83:F83"/>
    <mergeCell ref="D84:F84"/>
    <mergeCell ref="D85:F85"/>
    <mergeCell ref="D86:F86"/>
    <mergeCell ref="D75:F75"/>
    <mergeCell ref="D76:F76"/>
    <mergeCell ref="D77:F77"/>
    <mergeCell ref="D78:F78"/>
    <mergeCell ref="D79:F79"/>
    <mergeCell ref="D80:F80"/>
    <mergeCell ref="D69:F69"/>
    <mergeCell ref="D70:F70"/>
    <mergeCell ref="D71:F71"/>
    <mergeCell ref="D72:F72"/>
    <mergeCell ref="D73:F73"/>
    <mergeCell ref="D74:F74"/>
    <mergeCell ref="D63:F63"/>
    <mergeCell ref="D64:F64"/>
    <mergeCell ref="D65:F65"/>
    <mergeCell ref="D66:F66"/>
    <mergeCell ref="D67:F67"/>
    <mergeCell ref="D68:F68"/>
    <mergeCell ref="D57:F57"/>
    <mergeCell ref="D58:F58"/>
    <mergeCell ref="D59:F59"/>
    <mergeCell ref="D60:F60"/>
    <mergeCell ref="D61:F61"/>
    <mergeCell ref="D62:F62"/>
    <mergeCell ref="D51:F51"/>
    <mergeCell ref="D52:F52"/>
    <mergeCell ref="D53:F53"/>
    <mergeCell ref="D54:F54"/>
    <mergeCell ref="D55:F55"/>
    <mergeCell ref="D56:F56"/>
    <mergeCell ref="I13:J13"/>
    <mergeCell ref="D45:F45"/>
    <mergeCell ref="D46:F46"/>
    <mergeCell ref="D47:F47"/>
    <mergeCell ref="D48:F48"/>
    <mergeCell ref="D49:F49"/>
    <mergeCell ref="D50:F50"/>
    <mergeCell ref="I14:J14"/>
    <mergeCell ref="I19:J19"/>
    <mergeCell ref="I20:J20"/>
    <mergeCell ref="I21:J21"/>
    <mergeCell ref="D42:F42"/>
    <mergeCell ref="D44:F44"/>
    <mergeCell ref="O4:R4"/>
    <mergeCell ref="B1:R1"/>
    <mergeCell ref="A2:R2"/>
    <mergeCell ref="C3:R3"/>
    <mergeCell ref="I8:J8"/>
    <mergeCell ref="I9:J9"/>
    <mergeCell ref="I10:J10"/>
    <mergeCell ref="I11:J11"/>
    <mergeCell ref="I12:J12"/>
  </mergeCells>
  <conditionalFormatting sqref="H44:H143">
    <cfRule type="expression" dxfId="4" priority="5">
      <formula>AND($D44&lt;&gt;"",H44="")</formula>
    </cfRule>
  </conditionalFormatting>
  <conditionalFormatting sqref="K44:K143">
    <cfRule type="expression" dxfId="3" priority="4">
      <formula>AND($D44&lt;&gt;"",K44="")</formula>
    </cfRule>
  </conditionalFormatting>
  <conditionalFormatting sqref="I44:I143">
    <cfRule type="expression" dxfId="2" priority="3">
      <formula>AND($D44&lt;&gt;"",I44="")</formula>
    </cfRule>
  </conditionalFormatting>
  <conditionalFormatting sqref="J44:J143">
    <cfRule type="expression" dxfId="1" priority="2">
      <formula>AND($D44&lt;&gt;"",J44="")</formula>
    </cfRule>
  </conditionalFormatting>
  <conditionalFormatting sqref="G44:G143">
    <cfRule type="expression" dxfId="0" priority="1">
      <formula>AND($D44&lt;&gt;"",G44="")</formula>
    </cfRule>
  </conditionalFormatting>
  <dataValidations xWindow="955" yWindow="441" count="28">
    <dataValidation type="whole" allowBlank="1" showInputMessage="1" showErrorMessage="1" sqref="J28">
      <formula1>0</formula1>
      <formula2>J29</formula2>
    </dataValidation>
    <dataValidation type="decimal" allowBlank="1" showInputMessage="1" showErrorMessage="1" error="To be eligible for a partial wage enhancement at least 25% of the time should be spent to support ratio requirements. " sqref="K44:K143">
      <formula1>0.25</formula1>
      <formula2>1</formula2>
    </dataValidation>
    <dataValidation type="list" allowBlank="1" showInputMessage="1" showErrorMessage="1" sqref="I11:J11">
      <formula1>"Non-Profit Operation, Profit Operation, Directly Operated"</formula1>
    </dataValidation>
    <dataValidation type="list" allowBlank="1" showInputMessage="1" showErrorMessage="1" prompt="If YES, please provide an estimate for the # of hours that the position would work during the year in the # of Hours Worked column (column J)." sqref="G44:G143">
      <formula1>"YES, NO"</formula1>
    </dataValidation>
    <dataValidation type="list" allowBlank="1" showInputMessage="1" showErrorMessage="1" sqref="Q161:Q162">
      <formula1>"YES, NO"</formula1>
    </dataValidation>
    <dataValidation allowBlank="1" showInputMessage="1" showErrorMessage="1" prompt="Flexible grant of $150 for each eligible FTE." sqref="L156"/>
    <dataValidation type="whole" allowBlank="1" showInputMessage="1" showErrorMessage="1" error="Lincensed capacity cannot be less than operating capacity." sqref="J29">
      <formula1>J28</formula1>
      <formula2>999999999</formula2>
    </dataValidation>
    <dataValidation type="list" allowBlank="1" showInputMessage="1" showErrorMessage="1" sqref="H149">
      <formula1>$C$163:$C$184</formula1>
    </dataValidation>
    <dataValidation type="list" allowBlank="1" showInputMessage="1" showErrorMessage="1" sqref="G149">
      <formula1>#REF!</formula1>
    </dataValidation>
    <dataValidation type="whole" allowBlank="1" showInputMessage="1" showErrorMessage="1" error="The number of weeks cannot exceed 52." sqref="J26">
      <formula1>1</formula1>
      <formula2>52</formula2>
    </dataValidation>
    <dataValidation allowBlank="1" showInputMessage="1" showErrorMessage="1" prompt="If a new position has been created during the year, please select YES or NO.  _x000a__x000a_If yes, please provide an estimate for the number of hours that the position would work during the year." sqref="G42"/>
    <dataValidation type="decimal" operator="lessThanOrEqual" allowBlank="1" showInputMessage="1" showErrorMessage="1" sqref="P27">
      <formula1>0.0195</formula1>
    </dataValidation>
    <dataValidation operator="lessThanOrEqual" allowBlank="1" showErrorMessage="1" sqref="P26"/>
    <dataValidation allowBlank="1" showInputMessage="1" showErrorMessage="1" prompt="Total compensation is the sum of the salary component (column O) plus the statutory benefit component (column P)." sqref="Q42"/>
    <dataValidation type="list" allowBlank="1" showInputMessage="1" showErrorMessage="1" sqref="H44:H143">
      <formula1>"RECE, Non-RECE, Supervisor"</formula1>
    </dataValidation>
    <dataValidation allowBlank="1" showInputMessage="1" showErrorMessage="1" prompt="Enter a description that will assist you in identifying the eligible position" sqref="D42:F42"/>
    <dataValidation allowBlank="1" showInputMessage="1" showErrorMessage="1" prompt="100% of the time in eligible position = 100%_x000a_Combination of eligible and non-eligible position = Prorated to amount &lt; 100% to reflect the time spent in the eligible position only" sqref="K42"/>
    <dataValidation allowBlank="1" showInputMessage="1" showErrorMessage="1" prompt="Eligibility rate per hour is equal to a maximum hourly rate up to $2.00 per hour" sqref="M42"/>
    <dataValidation allowBlank="1" showInputMessage="1" showErrorMessage="1" prompt="Eligible front-line program staff have been grouped into the following 3 categories for reporting purposes:  _x000a_RECE_x000a_Non-RECE_x000a_Supervisor " sqref="H42"/>
    <dataValidation allowBlank="1" showInputMessage="1" showErrorMessage="1" prompt="Benefit entitlement is equal to 17.5% of the salary component_x000a_" sqref="P42"/>
    <dataValidation allowBlank="1" showInputMessage="1" showErrorMessage="1" prompt="Hourly wage paid for the position as of December 31, 2017. Exclude the prior years wage Enhancement amounts._x000a_If the position is paid on an annual salary, take the annual salary divided by the standard hours of work per year._x000a_" sqref="I42"/>
    <dataValidation allowBlank="1" showInputMessage="1" showErrorMessage="1" prompt="Salary component is equal to the hourly wage (column I) x # of hours worked (column J) x eligibility rate per hour (column M)" sqref="O42"/>
    <dataValidation allowBlank="1" showInputMessage="1" showErrorMessage="1" prompt="FTE (Full-Time Equivalency) is equal to:_x000a_&lt;1.0 FTE = &lt; 1,754.5 hours per year_x000a_1.0 FTE =  1,754.5 hours per year_x000a_&gt; 1.0 FTE = &gt; 1,754.5 hours per year" sqref="N42"/>
    <dataValidation allowBlank="1" showInputMessage="1" showErrorMessage="1" prompt="Full = Earning less than $25.07 per hour_x000a_Partial = Earning between $25.08 and $27.07 per hour_x000a_None = Earning more than $25.07 per hour" sqref="L42"/>
    <dataValidation allowBlank="1" showInputMessage="1" showErrorMessage="1" prompt="# of Hours Worked from January 1, 2017 to December 31, 2017._x000a__x000a_DO NOT include vacation, sick time or public holiday pay._x000a_" sqref="J42"/>
    <dataValidation type="list" allowBlank="1" showInputMessage="1" showErrorMessage="1" sqref="H144:H146">
      <formula1>"RECE, Non-RECE, Supervisor,Child Ratio"</formula1>
    </dataValidation>
    <dataValidation type="list" allowBlank="1" showInputMessage="1" showErrorMessage="1" sqref="X11">
      <formula1>"For Profit, Not-For Profit"</formula1>
    </dataValidation>
    <dataValidation type="list" allowBlank="1" showInputMessage="1" showErrorMessage="1" sqref="G148">
      <formula1>"Yes, No"</formula1>
    </dataValidation>
  </dataValidations>
  <pageMargins left="0.7" right="0.7" top="0.75" bottom="0.75" header="0.3" footer="0.3"/>
  <pageSetup scale="4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Instructions</vt:lpstr>
      <vt:lpstr>Application Template</vt:lpstr>
      <vt:lpstr>'Application Template'!Print_Area</vt:lpstr>
      <vt:lpstr>Instructions!Print_Area</vt:lpstr>
    </vt:vector>
  </TitlesOfParts>
  <Company>MGS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Sparling, Laura A. (EDU)</dc:creator>
  <cp:lastModifiedBy>Angela Janssen</cp:lastModifiedBy>
  <cp:lastPrinted>2018-01-12T19:01:53Z</cp:lastPrinted>
  <dcterms:created xsi:type="dcterms:W3CDTF">2014-10-16T21:01:20Z</dcterms:created>
  <dcterms:modified xsi:type="dcterms:W3CDTF">2018-01-31T15:06:20Z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